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4\План закупок на 2024\План закупки_6 от 02.02.2024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закупок'!$A$1:$Z$20</definedName>
  </definedNames>
  <calcPr calcId="162913"/>
</workbook>
</file>

<file path=xl/calcChain.xml><?xml version="1.0" encoding="utf-8"?>
<calcChain xmlns="http://schemas.openxmlformats.org/spreadsheetml/2006/main">
  <c r="O20" i="1" l="1"/>
  <c r="N20" i="1"/>
  <c r="O19" i="1" l="1"/>
  <c r="N19" i="1"/>
  <c r="O18" i="1" l="1"/>
  <c r="N18" i="1"/>
  <c r="O17" i="1"/>
  <c r="N17" i="1"/>
  <c r="O16" i="1"/>
  <c r="N16" i="1"/>
  <c r="O15" i="1"/>
  <c r="N15" i="1"/>
</calcChain>
</file>

<file path=xl/sharedStrings.xml><?xml version="1.0" encoding="utf-8"?>
<sst xmlns="http://schemas.openxmlformats.org/spreadsheetml/2006/main" count="153" uniqueCount="106">
  <si>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</si>
  <si>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</si>
  <si>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</si>
  <si>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</si>
  <si>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</si>
  <si>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</si>
  <si>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график осуществления процедур закупки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</si>
  <si>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</si>
  <si>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</si>
  <si>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</si>
  <si>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</si>
  <si>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</si>
  <si>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</si>
  <si>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</si>
  <si>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</si>
  <si>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</si>
  <si>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Валюта закупки
(международный 
Код)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</si>
  <si>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</si>
  <si>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</si>
  <si>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</si>
  <si>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</si>
  <si>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</si>
  <si>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</si>
  <si>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</si>
  <si>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</si>
  <si>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</si>
  <si>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</si>
  <si>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</si>
  <si>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</si>
  <si>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</si>
  <si>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</si>
  <si>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</si>
  <si>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</si>
  <si>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</si>
  <si>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</si>
  <si>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</si>
  <si>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</si>
  <si>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</si>
  <si>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</si>
  <si>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</si>
  <si>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</si>
  <si>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</si>
  <si>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</si>
  <si>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</si>
  <si>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</si>
  <si>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</si>
  <si>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</si>
  <si>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</si>
  <si>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</si>
  <si>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</si>
  <si>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RUB</t>
  </si>
  <si>
    <t>0</t>
  </si>
  <si>
    <t>N</t>
  </si>
  <si>
    <t>Изменения в план закупки товаров (работ, услуг) на 2024 год ГУП РК «Крымтеплокоммунэнерго»</t>
  </si>
  <si>
    <t>Да</t>
  </si>
  <si>
    <t>08.93</t>
  </si>
  <si>
    <t>08.93.10.111</t>
  </si>
  <si>
    <t>Товар</t>
  </si>
  <si>
    <t>Поставка технической соли концентрат минеральный "Галит"</t>
  </si>
  <si>
    <t>в соответствии с описанием объекта закупки (техническим заданием)</t>
  </si>
  <si>
    <t>Тонна; метрическая тонна (1000 кг)</t>
  </si>
  <si>
    <t>20 625 000,00
В том числе объем исполнения долгосрочного договора:
2024 - 20 487 500,00
2024 - 137 500,00</t>
  </si>
  <si>
    <t>Аукцион в электронной форме, участниками которого могут быть только субъекты малого и среднего предпринимательства</t>
  </si>
  <si>
    <t>26.51
26.51
26.51
26.51
26.51
26.51
26.51
26.51
26.51
26.51
26.51
26.51
26.51</t>
  </si>
  <si>
    <t>26.51.52.130
26.51.52.130
26.51.52.190
26.51.51.110
26.51.51.110
26.51.51.110
26.51.52.130
26.30.23.114
26.30.40.110
26.51.52.190
26.51.52.190
26.51.70.190
26.51.52.190</t>
  </si>
  <si>
    <t>Товар
Товар
Товар
Товар
Товар
Товар
Товар
Товар
Товар
Товар
Товар
Товар
Товар</t>
  </si>
  <si>
    <t>Поставка приборов КИПиА</t>
  </si>
  <si>
    <t>796
796
796
796
796
796
796
796
796
796
796
796
796</t>
  </si>
  <si>
    <t>Штука
Штука
Штука
Штука
Штука
Штука
Штука
Штука
Штука
Штука
Штука
Штука
Штука</t>
  </si>
  <si>
    <t>1
7
7
1
6
6
10
1
1
1
2
1
1</t>
  </si>
  <si>
    <t>неконкурентная закупка по принципу «электронного магазина», участниками которой могут быть только субъекты малого и среднего предпринимательства</t>
  </si>
  <si>
    <t>10.84</t>
  </si>
  <si>
    <t>10.84.30.120</t>
  </si>
  <si>
    <t>Поставка соли таблетированной</t>
  </si>
  <si>
    <t>1 369 500.00
В том числе объем исполнения долгосрочного договора:
2024 - 1 257 450.00
2024 - 112 050.00</t>
  </si>
  <si>
    <t>28.29
28.29
28.29
28.29</t>
  </si>
  <si>
    <t>28.29.12.111
28.29.12.111
28.29.12.111
28.29.12.111</t>
  </si>
  <si>
    <t>Товар
Товар
Товар
Товар</t>
  </si>
  <si>
    <t>Поставка фильтров магнитных фланцевых</t>
  </si>
  <si>
    <t>796
796
796
796</t>
  </si>
  <si>
    <t>Штука
Штука
Штука
Штука</t>
  </si>
  <si>
    <t>2
3
2
6</t>
  </si>
  <si>
    <t>С</t>
  </si>
  <si>
    <t>Статус позиции</t>
  </si>
  <si>
    <t>Причина аннулирования позиции</t>
  </si>
  <si>
    <t>Позиция является долгосрочной</t>
  </si>
  <si>
    <t>Информация об объемах оплаты долгосрочного договора</t>
  </si>
  <si>
    <t>Информация об объемах привлечения субъектов малого и среднего предпринимательства</t>
  </si>
  <si>
    <t>Начальная (максимальная) цена договора</t>
  </si>
  <si>
    <t>Закупка у СМП
(да /нет)</t>
  </si>
  <si>
    <t>81.29
81.29
81.29</t>
  </si>
  <si>
    <t>81.29.11.000
81.29.11.000
81.29.11.000</t>
  </si>
  <si>
    <t>Услуга
Услуга
Услуга</t>
  </si>
  <si>
    <t>Оказание услуг по санитарной обработке помещений (дератизация и дезинсекция, санитарной обработке площадки хранения ТКО)</t>
  </si>
  <si>
    <t>055
055
055</t>
  </si>
  <si>
    <t>Квадратный метр
Квадратный метр
Квадратный метр</t>
  </si>
  <si>
    <t>87699.61
86350.61
173</t>
  </si>
  <si>
    <t>24.20
24.20
24.20
24.20
24.20
24.20
24.20
24.20
24.20
24.20</t>
  </si>
  <si>
    <t>24.20.40.000
24.20.40.000
24.20.40.000
24.20.40.000
24.20.40.000
24.20.40.000
24.20.40.000
24.20.40.000
24.20.40.000
24.20.40.000</t>
  </si>
  <si>
    <t>Товар
Товар
Товар
Товар
Товар
Товар
Товар
Товар
Товар
Товар</t>
  </si>
  <si>
    <t>Поставка муфт свёртных</t>
  </si>
  <si>
    <t>796
796
796
796
796
796
796
796
796
796</t>
  </si>
  <si>
    <t>Штука
Штука
Штука
Штука
Штука
Штука
Штука
Штука
Штука
Штука</t>
  </si>
  <si>
    <t>70
70
74
70
32
54
34
20
16
16</t>
  </si>
  <si>
    <t>1. Внести изменения в позицию плана закупок товаров (работ, услуг) на 2024 год: 103
2. Внести изменения в план закупок товаров (работ, услуг) на 2024 год дополнив следующими позициями: 110,111,112,113,114</t>
  </si>
  <si>
    <t>УТВЕРЖДАЮ
НАЧАЛЬНИК УПРАВЛЕНИЯ ЗАКУПОК И МАТЕРИАЛЬНО-ТЕХНИЧЕСКОГО СНАБЖЕНИЯ
___________________ В.Н. Тарасов
"02" февраля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</si>
</sst>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0"/>
      <name val="Arial"/>
      <family val="2"/>
    </font>
    <font>
      <sz val="8"/>
      <color indexed="8"/>
      <name val="Times New Roman"/>
      <family val="1"/>
      <charset val="1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5">
    <xf numFmtId="0" fontId="0" fillId="0" borderId="0" xfId="0"/>
    <xf numFmtId="49" fontId="0" fillId="0" borderId="0" xfId="0" applyNumberFormat="1"/>
    <xf numFmtId="49" fontId="5" fillId="0" borderId="0" xfId="0" applyNumberFormat="1" applyFont="1"/>
    <xf numFmtId="49" fontId="5" fillId="0" borderId="0" xfId="0" applyNumberFormat="1" applyFont="1" applyBorder="1" applyAlignment="1">
      <alignment horizontal="left"/>
    </xf>
    <xf numFmtId="49" fontId="8" fillId="0" borderId="0" xfId="0" applyNumberFormat="1" applyFont="1"/>
    <xf numFmtId="49" fontId="1" fillId="0" borderId="0" xfId="0" applyNumberFormat="1" applyFont="1"/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0" fontId="0" fillId="0" borderId="0" xfId="0" applyAlignment="1"/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4" fillId="0" borderId="1" xfId="0" applyNumberFormat="1" applyFont="1" applyFill="1" applyBorder="1" applyAlignment="1" applyProtection="1">
      <alignment horizontal="left" vertical="center" wrapText="1"/>
    </xf>
    <xf numFmtId="49" fontId="3" fillId="0" borderId="0" xfId="0" applyNumberFormat="1" applyFont="1"/>
    <xf numFmtId="0" fontId="7" fillId="2" borderId="0" xfId="0" applyFont="1" applyFill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/>
    </xf>
    <xf numFmtId="49" fontId="5" fillId="0" borderId="0" xfId="0" applyNumberFormat="1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7"/>
  <sheetViews>
    <sheetView tabSelected="1" view="pageBreakPreview" topLeftCell="I1" zoomScaleNormal="100" zoomScaleSheetLayoutView="100" workbookViewId="0">
      <selection activeCell="V6" sqref="V6:V13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7.85546875" style="1" customWidth="1"/>
    <col min="6" max="6" width="15.7109375" style="1" customWidth="1"/>
    <col min="7" max="7" width="6.5703125" style="1" customWidth="1"/>
    <col min="8" max="8" width="16.85546875" style="1" customWidth="1"/>
    <col min="9" max="9" width="22.5703125" style="1" customWidth="1"/>
    <col min="10" max="10" width="10.85546875" style="1" customWidth="1"/>
    <col min="11" max="11" width="9.5703125" style="1" customWidth="1"/>
    <col min="12" max="12" width="19.2851562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14" style="1" customWidth="1"/>
    <col min="21" max="21" width="13" style="1" customWidth="1"/>
    <col min="22" max="22" width="12.28515625" style="1" customWidth="1"/>
    <col min="23" max="23" width="10" style="1" customWidth="1"/>
    <col min="24" max="24" width="10.85546875" style="1" customWidth="1"/>
    <col min="25" max="25" width="12" style="1" customWidth="1"/>
    <col min="26" max="26" width="10.85546875" style="1" customWidth="1"/>
    <col min="27" max="16384" width="17.28515625" style="1"/>
  </cols>
  <sheetData>
    <row r="1" spans="1:26" s="2" customFormat="1" ht="48" customHeight="1" x14ac:dyDescent="0.25">
      <c r="T1" s="11"/>
      <c r="U1" s="11"/>
      <c r="V1" s="19" t="s">
        <v>105</v>
      </c>
      <c r="W1" s="19"/>
      <c r="X1" s="19"/>
      <c r="Y1" s="19"/>
      <c r="Z1" s="19"/>
    </row>
    <row r="2" spans="1:26" s="2" customFormat="1" ht="51.75" customHeight="1" x14ac:dyDescent="0.25">
      <c r="S2" s="11"/>
      <c r="T2" s="11"/>
      <c r="U2" s="11"/>
      <c r="V2" s="19"/>
      <c r="W2" s="19"/>
      <c r="X2" s="19"/>
      <c r="Y2" s="19"/>
      <c r="Z2" s="19"/>
    </row>
    <row r="3" spans="1:26" s="2" customFormat="1" ht="15" customHeight="1" x14ac:dyDescent="0.25">
      <c r="A3" s="27" t="s">
        <v>53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s="2" customFormat="1" ht="5.25" customHeight="1" x14ac:dyDescent="0.25"/>
    <row r="5" spans="1:26" s="4" customFormat="1" ht="32.25" customHeight="1" x14ac:dyDescent="0.25">
      <c r="A5" s="2"/>
      <c r="B5" s="28" t="s">
        <v>104</v>
      </c>
      <c r="C5" s="28"/>
      <c r="D5" s="28"/>
      <c r="E5" s="28"/>
      <c r="F5" s="28"/>
      <c r="G5" s="28"/>
      <c r="H5" s="28"/>
      <c r="I5" s="28"/>
      <c r="J5" s="28"/>
      <c r="K5" s="29"/>
      <c r="L5" s="3"/>
      <c r="M5" s="3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23" t="s">
        <v>0</v>
      </c>
      <c r="B6" s="23" t="s">
        <v>1</v>
      </c>
      <c r="C6" s="23" t="s">
        <v>2</v>
      </c>
      <c r="D6" s="30" t="s">
        <v>30</v>
      </c>
      <c r="E6" s="33" t="s">
        <v>3</v>
      </c>
      <c r="F6" s="33"/>
      <c r="G6" s="33"/>
      <c r="H6" s="33"/>
      <c r="I6" s="33"/>
      <c r="J6" s="33"/>
      <c r="K6" s="33"/>
      <c r="L6" s="33"/>
      <c r="M6" s="33"/>
      <c r="N6" s="33"/>
      <c r="O6" s="33"/>
      <c r="P6" s="23" t="s">
        <v>4</v>
      </c>
      <c r="Q6" s="23" t="s">
        <v>5</v>
      </c>
      <c r="R6" s="23"/>
      <c r="S6" s="23"/>
      <c r="T6" s="23"/>
      <c r="U6" s="23"/>
      <c r="V6" s="23" t="s">
        <v>83</v>
      </c>
      <c r="W6" s="20" t="s">
        <v>84</v>
      </c>
      <c r="X6" s="20" t="s">
        <v>85</v>
      </c>
      <c r="Y6" s="20" t="s">
        <v>86</v>
      </c>
      <c r="Z6" s="20" t="s">
        <v>87</v>
      </c>
    </row>
    <row r="7" spans="1:26" ht="13.5" customHeight="1" x14ac:dyDescent="0.2">
      <c r="A7" s="23"/>
      <c r="B7" s="23"/>
      <c r="C7" s="23"/>
      <c r="D7" s="31"/>
      <c r="E7" s="23"/>
      <c r="F7" s="33"/>
      <c r="G7" s="33"/>
      <c r="H7" s="33"/>
      <c r="I7" s="33"/>
      <c r="J7" s="33"/>
      <c r="K7" s="33"/>
      <c r="L7" s="33"/>
      <c r="M7" s="33"/>
      <c r="N7" s="33"/>
      <c r="O7" s="33"/>
      <c r="P7" s="23"/>
      <c r="Q7" s="23"/>
      <c r="R7" s="23"/>
      <c r="S7" s="23"/>
      <c r="T7" s="23"/>
      <c r="U7" s="23"/>
      <c r="V7" s="23"/>
      <c r="W7" s="21"/>
      <c r="X7" s="21"/>
      <c r="Y7" s="21"/>
      <c r="Z7" s="21"/>
    </row>
    <row r="8" spans="1:26" ht="21.75" customHeight="1" x14ac:dyDescent="0.2">
      <c r="A8" s="23"/>
      <c r="B8" s="23"/>
      <c r="C8" s="23"/>
      <c r="D8" s="31"/>
      <c r="E8" s="33" t="s">
        <v>17</v>
      </c>
      <c r="F8" s="23" t="s">
        <v>18</v>
      </c>
      <c r="G8" s="23" t="s">
        <v>19</v>
      </c>
      <c r="H8" s="23"/>
      <c r="I8" s="23" t="s">
        <v>22</v>
      </c>
      <c r="J8" s="34" t="s">
        <v>25</v>
      </c>
      <c r="K8" s="34"/>
      <c r="L8" s="23" t="s">
        <v>88</v>
      </c>
      <c r="M8" s="20" t="s">
        <v>31</v>
      </c>
      <c r="N8" s="23" t="s">
        <v>6</v>
      </c>
      <c r="O8" s="23"/>
      <c r="P8" s="23"/>
      <c r="Q8" s="23"/>
      <c r="R8" s="23" t="s">
        <v>16</v>
      </c>
      <c r="S8" s="24" t="s">
        <v>89</v>
      </c>
      <c r="T8" s="24" t="s">
        <v>7</v>
      </c>
      <c r="U8" s="25" t="s">
        <v>8</v>
      </c>
      <c r="V8" s="23"/>
      <c r="W8" s="21"/>
      <c r="X8" s="21"/>
      <c r="Y8" s="21"/>
      <c r="Z8" s="21"/>
    </row>
    <row r="9" spans="1:26" ht="19.5" customHeight="1" x14ac:dyDescent="0.2">
      <c r="A9" s="23"/>
      <c r="B9" s="23"/>
      <c r="C9" s="23"/>
      <c r="D9" s="31"/>
      <c r="E9" s="23"/>
      <c r="F9" s="23"/>
      <c r="G9" s="23"/>
      <c r="H9" s="23"/>
      <c r="I9" s="23"/>
      <c r="J9" s="34"/>
      <c r="K9" s="34"/>
      <c r="L9" s="23"/>
      <c r="M9" s="21"/>
      <c r="N9" s="23"/>
      <c r="O9" s="23"/>
      <c r="P9" s="23"/>
      <c r="Q9" s="23"/>
      <c r="R9" s="23"/>
      <c r="S9" s="24"/>
      <c r="T9" s="24"/>
      <c r="U9" s="26"/>
      <c r="V9" s="23"/>
      <c r="W9" s="21"/>
      <c r="X9" s="21"/>
      <c r="Y9" s="21"/>
      <c r="Z9" s="21"/>
    </row>
    <row r="10" spans="1:26" ht="20.25" customHeight="1" x14ac:dyDescent="0.2">
      <c r="A10" s="23"/>
      <c r="B10" s="23"/>
      <c r="C10" s="23"/>
      <c r="D10" s="31"/>
      <c r="E10" s="23"/>
      <c r="F10" s="23"/>
      <c r="G10" s="23" t="s">
        <v>20</v>
      </c>
      <c r="H10" s="23" t="s">
        <v>21</v>
      </c>
      <c r="I10" s="23"/>
      <c r="J10" s="33" t="s">
        <v>24</v>
      </c>
      <c r="K10" s="33" t="s">
        <v>21</v>
      </c>
      <c r="L10" s="23"/>
      <c r="M10" s="21"/>
      <c r="N10" s="23" t="s">
        <v>28</v>
      </c>
      <c r="O10" s="23" t="s">
        <v>23</v>
      </c>
      <c r="P10" s="23"/>
      <c r="Q10" s="23"/>
      <c r="R10" s="23"/>
      <c r="S10" s="24"/>
      <c r="T10" s="24"/>
      <c r="U10" s="26"/>
      <c r="V10" s="23"/>
      <c r="W10" s="21"/>
      <c r="X10" s="21"/>
      <c r="Y10" s="21"/>
      <c r="Z10" s="21"/>
    </row>
    <row r="11" spans="1:26" x14ac:dyDescent="0.2">
      <c r="A11" s="23"/>
      <c r="B11" s="23"/>
      <c r="C11" s="23"/>
      <c r="D11" s="31"/>
      <c r="E11" s="23"/>
      <c r="F11" s="23"/>
      <c r="G11" s="23"/>
      <c r="H11" s="23"/>
      <c r="I11" s="23"/>
      <c r="J11" s="23"/>
      <c r="K11" s="23"/>
      <c r="L11" s="23"/>
      <c r="M11" s="21"/>
      <c r="N11" s="23"/>
      <c r="O11" s="23"/>
      <c r="P11" s="23"/>
      <c r="Q11" s="23"/>
      <c r="R11" s="23"/>
      <c r="S11" s="24"/>
      <c r="T11" s="24"/>
      <c r="U11" s="26"/>
      <c r="V11" s="23"/>
      <c r="W11" s="21"/>
      <c r="X11" s="21"/>
      <c r="Y11" s="21"/>
      <c r="Z11" s="21"/>
    </row>
    <row r="12" spans="1:26" ht="18.75" customHeight="1" x14ac:dyDescent="0.2">
      <c r="A12" s="23"/>
      <c r="B12" s="23"/>
      <c r="C12" s="23"/>
      <c r="D12" s="31"/>
      <c r="E12" s="23"/>
      <c r="F12" s="23"/>
      <c r="G12" s="23"/>
      <c r="H12" s="23"/>
      <c r="I12" s="23"/>
      <c r="J12" s="23"/>
      <c r="K12" s="23"/>
      <c r="L12" s="23"/>
      <c r="M12" s="21"/>
      <c r="N12" s="23"/>
      <c r="O12" s="23"/>
      <c r="P12" s="23"/>
      <c r="Q12" s="23"/>
      <c r="R12" s="23"/>
      <c r="S12" s="24"/>
      <c r="T12" s="24"/>
      <c r="U12" s="26"/>
      <c r="V12" s="23"/>
      <c r="W12" s="21"/>
      <c r="X12" s="21"/>
      <c r="Y12" s="21"/>
      <c r="Z12" s="21"/>
    </row>
    <row r="13" spans="1:26" ht="21" customHeight="1" x14ac:dyDescent="0.2">
      <c r="A13" s="23"/>
      <c r="B13" s="23"/>
      <c r="C13" s="23"/>
      <c r="D13" s="32"/>
      <c r="E13" s="23"/>
      <c r="F13" s="23"/>
      <c r="G13" s="23"/>
      <c r="H13" s="23"/>
      <c r="I13" s="23"/>
      <c r="J13" s="23"/>
      <c r="K13" s="23"/>
      <c r="L13" s="23"/>
      <c r="M13" s="22"/>
      <c r="N13" s="23"/>
      <c r="O13" s="23"/>
      <c r="P13" s="23"/>
      <c r="Q13" s="23"/>
      <c r="R13" s="23"/>
      <c r="S13" s="24"/>
      <c r="T13" s="24"/>
      <c r="U13" s="26"/>
      <c r="V13" s="23"/>
      <c r="W13" s="22"/>
      <c r="X13" s="22"/>
      <c r="Y13" s="22"/>
      <c r="Z13" s="22"/>
    </row>
    <row r="14" spans="1:26" x14ac:dyDescent="0.2">
      <c r="A14" s="15" t="s">
        <v>9</v>
      </c>
      <c r="B14" s="15">
        <v>2</v>
      </c>
      <c r="C14" s="15">
        <v>3</v>
      </c>
      <c r="D14" s="15" t="s">
        <v>32</v>
      </c>
      <c r="E14" s="15" t="s">
        <v>33</v>
      </c>
      <c r="F14" s="15" t="s">
        <v>34</v>
      </c>
      <c r="G14" s="15" t="s">
        <v>35</v>
      </c>
      <c r="H14" s="15" t="s">
        <v>36</v>
      </c>
      <c r="I14" s="15" t="s">
        <v>37</v>
      </c>
      <c r="J14" s="15" t="s">
        <v>38</v>
      </c>
      <c r="K14" s="15" t="s">
        <v>39</v>
      </c>
      <c r="L14" s="15" t="s">
        <v>40</v>
      </c>
      <c r="M14" s="15" t="s">
        <v>41</v>
      </c>
      <c r="N14" s="15" t="s">
        <v>42</v>
      </c>
      <c r="O14" s="15" t="s">
        <v>43</v>
      </c>
      <c r="P14" s="15" t="s">
        <v>44</v>
      </c>
      <c r="Q14" s="15" t="s">
        <v>45</v>
      </c>
      <c r="R14" s="15" t="s">
        <v>46</v>
      </c>
      <c r="S14" s="15" t="s">
        <v>10</v>
      </c>
      <c r="T14" s="15" t="s">
        <v>11</v>
      </c>
      <c r="U14" s="15" t="s">
        <v>12</v>
      </c>
      <c r="V14" s="15" t="s">
        <v>13</v>
      </c>
      <c r="W14" s="15" t="s">
        <v>14</v>
      </c>
      <c r="X14" s="15" t="s">
        <v>15</v>
      </c>
      <c r="Y14" s="15" t="s">
        <v>47</v>
      </c>
      <c r="Z14" s="15" t="s">
        <v>48</v>
      </c>
    </row>
    <row r="15" spans="1:26" ht="67.5" x14ac:dyDescent="0.2">
      <c r="A15" s="7">
        <v>103</v>
      </c>
      <c r="B15" s="9" t="s">
        <v>55</v>
      </c>
      <c r="C15" s="9" t="s">
        <v>56</v>
      </c>
      <c r="D15" s="7" t="s">
        <v>57</v>
      </c>
      <c r="E15" s="9" t="s">
        <v>58</v>
      </c>
      <c r="F15" s="8" t="s">
        <v>59</v>
      </c>
      <c r="G15" s="7">
        <v>168</v>
      </c>
      <c r="H15" s="7" t="s">
        <v>60</v>
      </c>
      <c r="I15" s="7">
        <v>1500</v>
      </c>
      <c r="J15" s="8" t="s">
        <v>26</v>
      </c>
      <c r="K15" s="8" t="s">
        <v>27</v>
      </c>
      <c r="L15" s="10" t="s">
        <v>61</v>
      </c>
      <c r="M15" s="7" t="s">
        <v>29</v>
      </c>
      <c r="N15" s="7" t="str">
        <f t="shared" ref="N15:N20" si="0">"02.2024"</f>
        <v>02.2024</v>
      </c>
      <c r="O15" s="7" t="str">
        <f>"01.2025"</f>
        <v>01.2025</v>
      </c>
      <c r="P15" s="7" t="s">
        <v>62</v>
      </c>
      <c r="Q15" s="7" t="s">
        <v>54</v>
      </c>
      <c r="R15" s="6" t="s">
        <v>50</v>
      </c>
      <c r="S15" s="7" t="s">
        <v>54</v>
      </c>
      <c r="T15" s="7">
        <v>0</v>
      </c>
      <c r="U15" s="7">
        <v>0</v>
      </c>
      <c r="V15" s="6" t="s">
        <v>82</v>
      </c>
      <c r="W15" s="16"/>
      <c r="X15" s="16"/>
      <c r="Y15" s="16"/>
      <c r="Z15" s="16"/>
    </row>
    <row r="16" spans="1:26" ht="146.25" x14ac:dyDescent="0.2">
      <c r="A16" s="7">
        <v>110</v>
      </c>
      <c r="B16" s="12" t="s">
        <v>63</v>
      </c>
      <c r="C16" s="12" t="s">
        <v>64</v>
      </c>
      <c r="D16" s="7" t="s">
        <v>65</v>
      </c>
      <c r="E16" s="7" t="s">
        <v>66</v>
      </c>
      <c r="F16" s="8" t="s">
        <v>59</v>
      </c>
      <c r="G16" s="8" t="s">
        <v>67</v>
      </c>
      <c r="H16" s="7" t="s">
        <v>68</v>
      </c>
      <c r="I16" s="7" t="s">
        <v>69</v>
      </c>
      <c r="J16" s="8" t="s">
        <v>26</v>
      </c>
      <c r="K16" s="8" t="s">
        <v>27</v>
      </c>
      <c r="L16" s="10">
        <v>282308.05</v>
      </c>
      <c r="M16" s="13" t="s">
        <v>29</v>
      </c>
      <c r="N16" s="7" t="str">
        <f t="shared" si="0"/>
        <v>02.2024</v>
      </c>
      <c r="O16" s="14" t="str">
        <f>"05.2024"</f>
        <v>05.2024</v>
      </c>
      <c r="P16" s="13" t="s">
        <v>70</v>
      </c>
      <c r="Q16" s="7" t="s">
        <v>54</v>
      </c>
      <c r="R16" s="6" t="s">
        <v>50</v>
      </c>
      <c r="S16" s="7" t="s">
        <v>54</v>
      </c>
      <c r="T16" s="7">
        <v>0</v>
      </c>
      <c r="U16" s="6" t="s">
        <v>51</v>
      </c>
      <c r="V16" s="6" t="s">
        <v>52</v>
      </c>
      <c r="W16" s="17"/>
      <c r="X16" s="17"/>
      <c r="Y16" s="17"/>
      <c r="Z16" s="17"/>
    </row>
    <row r="17" spans="1:26" ht="67.5" x14ac:dyDescent="0.2">
      <c r="A17" s="7">
        <v>111</v>
      </c>
      <c r="B17" s="9" t="s">
        <v>71</v>
      </c>
      <c r="C17" s="9" t="s">
        <v>72</v>
      </c>
      <c r="D17" s="7" t="s">
        <v>57</v>
      </c>
      <c r="E17" s="9" t="s">
        <v>73</v>
      </c>
      <c r="F17" s="8" t="s">
        <v>59</v>
      </c>
      <c r="G17" s="7">
        <v>168</v>
      </c>
      <c r="H17" s="7" t="s">
        <v>60</v>
      </c>
      <c r="I17" s="7">
        <v>55</v>
      </c>
      <c r="J17" s="8" t="s">
        <v>26</v>
      </c>
      <c r="K17" s="8" t="s">
        <v>27</v>
      </c>
      <c r="L17" s="10" t="s">
        <v>74</v>
      </c>
      <c r="M17" s="7" t="s">
        <v>29</v>
      </c>
      <c r="N17" s="7" t="str">
        <f t="shared" si="0"/>
        <v>02.2024</v>
      </c>
      <c r="O17" s="7" t="str">
        <f>"01.2025"</f>
        <v>01.2025</v>
      </c>
      <c r="P17" s="7" t="s">
        <v>62</v>
      </c>
      <c r="Q17" s="7" t="s">
        <v>54</v>
      </c>
      <c r="R17" s="6" t="s">
        <v>50</v>
      </c>
      <c r="S17" s="7" t="s">
        <v>54</v>
      </c>
      <c r="T17" s="7">
        <v>0</v>
      </c>
      <c r="U17" s="7">
        <v>0</v>
      </c>
      <c r="V17" s="6" t="s">
        <v>52</v>
      </c>
      <c r="W17" s="16"/>
      <c r="X17" s="16"/>
      <c r="Y17" s="16"/>
      <c r="Z17" s="16"/>
    </row>
    <row r="18" spans="1:26" ht="56.25" x14ac:dyDescent="0.2">
      <c r="A18" s="7">
        <v>112</v>
      </c>
      <c r="B18" s="9" t="s">
        <v>75</v>
      </c>
      <c r="C18" s="9" t="s">
        <v>76</v>
      </c>
      <c r="D18" s="7" t="s">
        <v>77</v>
      </c>
      <c r="E18" s="9" t="s">
        <v>78</v>
      </c>
      <c r="F18" s="8" t="s">
        <v>59</v>
      </c>
      <c r="G18" s="7" t="s">
        <v>79</v>
      </c>
      <c r="H18" s="7" t="s">
        <v>80</v>
      </c>
      <c r="I18" s="7" t="s">
        <v>81</v>
      </c>
      <c r="J18" s="8" t="s">
        <v>26</v>
      </c>
      <c r="K18" s="8" t="s">
        <v>27</v>
      </c>
      <c r="L18" s="10">
        <v>117081.84</v>
      </c>
      <c r="M18" s="7" t="s">
        <v>29</v>
      </c>
      <c r="N18" s="7" t="str">
        <f t="shared" si="0"/>
        <v>02.2024</v>
      </c>
      <c r="O18" s="7" t="str">
        <f>"04.2024"</f>
        <v>04.2024</v>
      </c>
      <c r="P18" s="7" t="s">
        <v>62</v>
      </c>
      <c r="Q18" s="7" t="s">
        <v>54</v>
      </c>
      <c r="R18" s="6" t="s">
        <v>50</v>
      </c>
      <c r="S18" s="7" t="s">
        <v>54</v>
      </c>
      <c r="T18" s="7">
        <v>0</v>
      </c>
      <c r="U18" s="7">
        <v>0</v>
      </c>
      <c r="V18" s="6" t="s">
        <v>52</v>
      </c>
      <c r="W18" s="16"/>
      <c r="X18" s="16"/>
      <c r="Y18" s="16"/>
      <c r="Z18" s="16"/>
    </row>
    <row r="19" spans="1:26" s="18" customFormat="1" ht="56.25" x14ac:dyDescent="0.2">
      <c r="A19" s="7">
        <v>113</v>
      </c>
      <c r="B19" s="9" t="s">
        <v>90</v>
      </c>
      <c r="C19" s="9" t="s">
        <v>91</v>
      </c>
      <c r="D19" s="7" t="s">
        <v>92</v>
      </c>
      <c r="E19" s="9" t="s">
        <v>93</v>
      </c>
      <c r="F19" s="8" t="s">
        <v>59</v>
      </c>
      <c r="G19" s="6" t="s">
        <v>94</v>
      </c>
      <c r="H19" s="7" t="s">
        <v>95</v>
      </c>
      <c r="I19" s="7" t="s">
        <v>96</v>
      </c>
      <c r="J19" s="8" t="s">
        <v>26</v>
      </c>
      <c r="K19" s="8" t="s">
        <v>27</v>
      </c>
      <c r="L19" s="10">
        <v>703821.53</v>
      </c>
      <c r="M19" s="7" t="s">
        <v>29</v>
      </c>
      <c r="N19" s="7" t="str">
        <f t="shared" si="0"/>
        <v>02.2024</v>
      </c>
      <c r="O19" s="7" t="str">
        <f>"12.2024"</f>
        <v>12.2024</v>
      </c>
      <c r="P19" s="7" t="s">
        <v>62</v>
      </c>
      <c r="Q19" s="7" t="s">
        <v>54</v>
      </c>
      <c r="R19" s="6" t="s">
        <v>50</v>
      </c>
      <c r="S19" s="7" t="s">
        <v>54</v>
      </c>
      <c r="T19" s="7">
        <v>0</v>
      </c>
      <c r="U19" s="7">
        <v>0</v>
      </c>
      <c r="V19" s="6" t="s">
        <v>52</v>
      </c>
      <c r="W19" s="16"/>
      <c r="X19" s="16"/>
      <c r="Y19" s="16"/>
      <c r="Z19" s="16"/>
    </row>
    <row r="20" spans="1:26" s="18" customFormat="1" ht="112.5" x14ac:dyDescent="0.2">
      <c r="A20" s="7">
        <v>114</v>
      </c>
      <c r="B20" s="9" t="s">
        <v>97</v>
      </c>
      <c r="C20" s="9" t="s">
        <v>98</v>
      </c>
      <c r="D20" s="7" t="s">
        <v>99</v>
      </c>
      <c r="E20" s="9" t="s">
        <v>100</v>
      </c>
      <c r="F20" s="8" t="s">
        <v>59</v>
      </c>
      <c r="G20" s="7" t="s">
        <v>101</v>
      </c>
      <c r="H20" s="7" t="s">
        <v>102</v>
      </c>
      <c r="I20" s="7" t="s">
        <v>103</v>
      </c>
      <c r="J20" s="8" t="s">
        <v>26</v>
      </c>
      <c r="K20" s="8" t="s">
        <v>27</v>
      </c>
      <c r="L20" s="10">
        <v>2110785.36</v>
      </c>
      <c r="M20" s="7" t="s">
        <v>29</v>
      </c>
      <c r="N20" s="7" t="str">
        <f t="shared" si="0"/>
        <v>02.2024</v>
      </c>
      <c r="O20" s="7" t="str">
        <f>"05.2024"</f>
        <v>05.2024</v>
      </c>
      <c r="P20" s="7" t="s">
        <v>62</v>
      </c>
      <c r="Q20" s="7" t="s">
        <v>54</v>
      </c>
      <c r="R20" s="6" t="s">
        <v>50</v>
      </c>
      <c r="S20" s="7" t="s">
        <v>54</v>
      </c>
      <c r="T20" s="7">
        <v>0</v>
      </c>
      <c r="U20" s="7">
        <v>0</v>
      </c>
      <c r="V20" s="6" t="s">
        <v>52</v>
      </c>
      <c r="W20" s="16"/>
      <c r="X20" s="16"/>
      <c r="Y20" s="16"/>
      <c r="Z20" s="16"/>
    </row>
    <row r="267" spans="22:22" x14ac:dyDescent="0.2">
      <c r="V267" s="5" t="s">
        <v>49</v>
      </c>
    </row>
  </sheetData>
  <sheetProtection selectLockedCells="1" selectUnlockedCells="1"/>
  <mergeCells count="34">
    <mergeCell ref="M8:M13"/>
    <mergeCell ref="N8:O9"/>
    <mergeCell ref="P6:P13"/>
    <mergeCell ref="R6:U7"/>
    <mergeCell ref="D6:D13"/>
    <mergeCell ref="H10:H13"/>
    <mergeCell ref="Q6:Q13"/>
    <mergeCell ref="G10:G13"/>
    <mergeCell ref="E6:O7"/>
    <mergeCell ref="O10:O13"/>
    <mergeCell ref="F8:F13"/>
    <mergeCell ref="E8:E13"/>
    <mergeCell ref="J10:J13"/>
    <mergeCell ref="G8:H9"/>
    <mergeCell ref="I8:I13"/>
    <mergeCell ref="J8:K9"/>
    <mergeCell ref="K10:K13"/>
    <mergeCell ref="R8:R13"/>
    <mergeCell ref="V1:Z2"/>
    <mergeCell ref="X6:X13"/>
    <mergeCell ref="Y6:Y13"/>
    <mergeCell ref="Z6:Z13"/>
    <mergeCell ref="L8:L13"/>
    <mergeCell ref="S8:S13"/>
    <mergeCell ref="T8:T13"/>
    <mergeCell ref="U8:U13"/>
    <mergeCell ref="N10:N13"/>
    <mergeCell ref="V6:V13"/>
    <mergeCell ref="W6:W13"/>
    <mergeCell ref="A3:Z3"/>
    <mergeCell ref="B5:K5"/>
    <mergeCell ref="A6:A13"/>
    <mergeCell ref="B6:B13"/>
    <mergeCell ref="C6:C13"/>
  </mergeCells>
  <pageMargins left="0.25" right="0.25" top="0.75" bottom="0.75" header="0.3" footer="0.3"/>
  <pageSetup paperSize="9" scale="42" fitToHeight="0" orientation="landscape" useFirstPageNumber="1" r:id="rId1"/>
  <headerFooter alignWithMargins="0">
    <oddFooter>&amp;C&amp;"Times New Roman,обычный"&amp;12Page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2024-02-02T08:31:14Z</cp:lastPrinted>
  <dcterms:created xsi:type="dcterms:W3CDTF">2018-05-08T14:29:34Z</dcterms:created>
  <dcterms:modified xsi:type="dcterms:W3CDTF">2024-02-05T10:26:20Z</dcterms:modified>
</cp:coreProperties>
</file>