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3_14.08.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закупок'!$A$21:$Z$283</definedName>
  </definedNames>
  <calcPr calcId="162913"/>
</workbook>
</file>

<file path=xl/calcChain.xml><?xml version="1.0" encoding="utf-8"?>
<calcChain xmlns="http://schemas.openxmlformats.org/spreadsheetml/2006/main">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<sst xmlns="http://schemas.openxmlformats.org/spreadsheetml/2006/main" count="4611" uniqueCount="1088">
  <si>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</si>
  <si>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</si>
  <si>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</si>
  <si>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</si>
  <si>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</si>
  <si>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</si>
  <si>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</si>
  <si>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</si>
  <si>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</si>
  <si>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</si>
  <si>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</si>
  <si>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</si>
  <si>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</si>
  <si>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</si>
  <si>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</si>
  <si>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</si>
  <si>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</si>
  <si>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</si>
  <si>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</si>
  <si>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</si>
  <si>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</si>
  <si>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</si>
  <si>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</si>
  <si>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</si>
  <si>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</si>
  <si>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</si>
  <si>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</si>
  <si>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</si>
  <si>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</si>
  <si>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</si>
  <si>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</si>
  <si>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</si>
  <si>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</si>
  <si>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</si>
  <si>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</si>
  <si>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</si>
  <si>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</si>
  <si>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</si>
  <si>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</si>
  <si>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</si>
  <si>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</si>
  <si>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</si>
  <si>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</si>
  <si>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</si>
  <si>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</si>
  <si>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</si>
  <si>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</si>
  <si>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</si>
  <si>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</si>
  <si>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</si>
  <si>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</si>
  <si>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</si>
  <si>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</si>
  <si>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</si>
  <si>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</si>
  <si>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</si>
  <si>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</si>
  <si>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</si>
  <si>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</si>
  <si>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</si>
  <si>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</si>
  <si>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</si>
  <si>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</si>
  <si>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</si>
  <si>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</si>
  <si>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</si>
  <si>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</si>
  <si>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</si>
  <si>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</si>
  <si>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</si>
  <si>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</si>
  <si>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</si>
  <si>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</si>
  <si>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</si>
  <si>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</si>
  <si>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</si>
  <si>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</si>
  <si>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</si>
  <si>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</si>
  <si>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</si>
  <si>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</si>
  <si>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</si>
  <si>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</si>
  <si>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</si>
  <si>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</si>
  <si>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</si>
  <si>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</si>
  <si>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</si>
  <si>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</si>
  <si>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</si>
  <si>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</si>
  <si>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</si>
  <si>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</si>
  <si>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</si>
  <si>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</si>
  <si>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</si>
  <si>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</si>
  <si>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</si>
  <si>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</si>
  <si>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</si>
  <si>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</si>
  <si>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</si>
  <si>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</si>
  <si>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</si>
  <si>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</si>
  <si>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</si>
  <si>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</si>
  <si>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</si>
  <si>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</si>
  <si>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</si>
  <si>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</si>
  <si>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</si>
  <si>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</si>
  <si>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</si>
  <si>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</si>
  <si>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</si>
  <si>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</si>
  <si>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</si>
  <si>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</si>
  <si>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</si>
  <si>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</si>
  <si>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</si>
  <si>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</si>
  <si>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</si>
  <si>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</si>
  <si>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</si>
  <si>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</si>
  <si>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</si>
  <si>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</si>
  <si>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</si>
  <si>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</si>
  <si>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</si>
  <si>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</si>
  <si>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</si>
  <si>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</si>
  <si>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</si>
  <si>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</si>
  <si>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</si>
  <si>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</si>
  <si>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</si>
  <si>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</si>
  <si>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</si>
  <si>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</si>
  <si>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</si>
  <si>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</si>
  <si>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</si>
  <si>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</si>
  <si>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</si>
  <si>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</si>
  <si>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</si>
  <si>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</si>
  <si>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</si>
  <si>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</si>
  <si>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</si>
  <si>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</si>
  <si>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</si>
  <si>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</si>
  <si>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</si>
  <si>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</si>
  <si>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</si>
  <si>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</si>
  <si>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</si>
  <si>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</si>
  <si>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</si>
  <si>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</si>
  <si>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</si>
  <si>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</si>
  <si>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</si>
  <si>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</si>
  <si>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</si>
  <si>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</si>
  <si>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</si>
  <si>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</si>
  <si>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</si>
  <si>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</si>
  <si>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</si>
  <si>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</si>
  <si>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</si>
  <si>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</si>
  <si>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</si>
  <si>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</si>
  <si>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</si>
  <si>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</si>
  <si>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</si>
  <si>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</si>
  <si>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</si>
  <si>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</si>
  <si>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</si>
  <si>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</si>
  <si>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</si>
  <si>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</si>
  <si>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</si>
  <si>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</si>
  <si>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</si>
  <si>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</si>
  <si>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</si>
  <si>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</si>
  <si>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</si>
  <si>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</si>
  <si>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</si>
  <si>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</si>
  <si>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</si>
  <si>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</si>
  <si>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</si>
  <si>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</si>
  <si>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</si>
  <si>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</si>
  <si>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</si>
  <si>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</si>
  <si>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</si>
  <si>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</si>
  <si>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</si>
  <si>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</si>
  <si>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</si>
  <si>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</si>
  <si>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</si>
  <si>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</si>
  <si>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</si>
  <si>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</si>
  <si>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</si>
  <si>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</si>
  <si>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</si>
  <si>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</si>
  <si>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</si>
  <si>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</si>
  <si>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</si>
  <si>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</si>
  <si>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</si>
  <si>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</si>
  <si>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</si>
  <si>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</si>
  <si>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</si>
  <si>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</si>
  <si>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</si>
  <si>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</si>
  <si>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</si>
  <si>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</si>
  <si>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</si>
  <si>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</si>
  <si>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</si>
  <si>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</si>
  <si>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</si>
  <si>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</si>
  <si>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</si>
  <si>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</si>
  <si>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</si>
  <si>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</si>
  <si>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</si>
  <si>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</si>
  <si>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</si>
  <si>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</si>
  <si>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</si>
  <si>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</si>
  <si>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</si>
  <si>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</si>
  <si>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</si>
  <si>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</si>
  <si>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</si>
  <si>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</si>
  <si>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</si>
  <si>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</si>
  <si>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</si>
  <si>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</si>
  <si>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</si>
  <si>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</si>
  <si>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</si>
  <si>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</si>
  <si>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</si>
  <si>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</si>
  <si>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</si>
  <si>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</si>
  <si>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</si>
  <si>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</si>
  <si>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</si>
  <si>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</si>
  <si>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</si>
  <si>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</si>
  <si>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</si>
  <si>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</si>
  <si>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</si>
  <si>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</si>
  <si>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</si>
  <si>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</si>
  <si>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</si>
  <si>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</si>
  <si>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</si>
  <si>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</si>
  <si>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</si>
  <si>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</si>
  <si>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</si>
  <si>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</si>
  <si>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</si>
  <si>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</si>
  <si>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</si>
  <si>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</si>
  <si>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</si>
  <si>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</si>
  <si>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</si>
  <si>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</si>
  <si>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</si>
  <si>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</si>
  <si>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</si>
  <si>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</si>
  <si>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</si>
  <si>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</si>
  <si>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</si>
  <si>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</si>
  <si>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</si>
  <si>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</si>
  <si>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</si>
  <si>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</si>
  <si>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</si>
  <si>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</si>
  <si>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</si>
  <si>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</si>
  <si>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</si>
  <si>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</si>
  <si>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</si>
  <si>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</si>
  <si>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</si>
  <si>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</si>
  <si>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</si>
  <si>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</si>
  <si>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</si>
  <si>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</si>
  <si>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</si>
  <si>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</si>
  <si>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</si>
  <si>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</si>
  <si>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</si>
  <si>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</si>
  <si>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</si>
  <si>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</si>
  <si>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</si>
  <si>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</si>
  <si>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</si>
  <si>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</si>
  <si>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</si>
  <si>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</si>
  <si>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</si>
  <si>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</si>
  <si>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</si>
  <si>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</si>
  <si>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</si>
  <si>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</si>
  <si>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</si>
  <si>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</si>
  <si>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</si>
  <si>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</si>
  <si>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</si>
  <si>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</si>
  <si>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</si>
  <si>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</si>
  <si>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</si>
  <si>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</si>
  <si>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</si>
  <si>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</si>
  <si>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</si>
  <si>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</si>
  <si>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</si>
  <si>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</si>
  <si>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</si>
  <si>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</si>
  <si>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</si>
  <si>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</si>
  <si>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</si>
  <si>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</si>
  <si>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</si>
  <si>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</si>
  <si>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</si>
  <si>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</si>
  <si>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</si>
  <si>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</si>
  <si>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</si>
  <si>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</si>
  <si>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</si>
  <si>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</si>
  <si>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</si>
  <si>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</si>
  <si>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</si>
  <si>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</si>
  <si>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</si>
  <si>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</si>
  <si>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</si>
  <si>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</si>
  <si>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</si>
  <si>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</si>
  <si>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</si>
  <si>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</si>
  <si>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</si>
  <si>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</si>
  <si>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</si>
  <si>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</si>
  <si>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</si>
  <si>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</si>
  <si>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</si>
  <si>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</si>
  <si>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</si>
  <si>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</si>
  <si>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</si>
  <si>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</si>
  <si>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</si>
  <si>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</si>
  <si>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</si>
  <si>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</si>
  <si>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</si>
  <si>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</si>
  <si>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</si>
  <si>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</si>
  <si>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</si>
  <si>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</si>
  <si>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</si>
  <si>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</si>
  <si>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</si>
  <si>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</si>
  <si>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</si>
  <si>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</si>
  <si>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</si>
  <si>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</si>
  <si>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</si>
  <si>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</si>
  <si>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</si>
  <si>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</si>
  <si>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</si>
  <si>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</si>
  <si>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</si>
  <si>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</si>
  <si>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</si>
  <si>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</si>
  <si>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</si>
  <si>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</si>
  <si>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</si>
  <si>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</si>
  <si>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</si>
  <si>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</si>
  <si>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</si>
  <si>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</si>
  <si>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</si>
  <si>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</si>
  <si>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</si>
  <si>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</si>
  <si>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</si>
  <si>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</si>
  <si>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</si>
  <si>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</si>
  <si>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</si>
  <si>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</si>
  <si>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</si>
  <si>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</si>
  <si>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</si>
  <si>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</si>
  <si>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</si>
  <si>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</si>
  <si>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</si>
  <si>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</si>
  <si>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</si>
  <si>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</si>
  <si>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</si>
  <si>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</si>
  <si>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</si>
  <si>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</si>
  <si>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</si>
  <si>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</si>
  <si>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</si>
  <si>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</si>
  <si>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</si>
  <si>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</si>
  <si>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</si>
  <si>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</si>
  <si>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</si>
  <si>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</si>
  <si>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</si>
  <si>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</si>
  <si>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</si>
  <si>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</si>
  <si>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</si>
  <si>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</si>
  <si>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</si>
  <si>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</si>
  <si>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</si>
  <si>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</si>
  <si>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</si>
  <si>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</si>
  <si>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</si>
  <si>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</si>
  <si>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</si>
  <si>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</si>
  <si>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</si>
  <si>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</si>
  <si>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</si>
  <si>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</si>
  <si>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</si>
  <si>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</si>
  <si>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</si>
  <si>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</si>
  <si>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</si>
  <si>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</si>
  <si>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</si>
  <si>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</si>
  <si>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</si>
  <si>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</si>
  <si>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</si>
  <si>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</si>
  <si>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</si>
  <si>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</si>
  <si>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</si>
  <si>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</si>
  <si>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</si>
  <si>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</si>
  <si>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</si>
  <si>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</si>
  <si>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</si>
  <si>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</si>
  <si>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</si>
  <si>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</si>
  <si>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</si>
  <si>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</si>
  <si>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</si>
  <si>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</si>
  <si>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</si>
  <si>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</si>
  <si>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</si>
  <si>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</si>
  <si>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</si>
  <si>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</si>
  <si>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</si>
  <si>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</si>
  <si>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</si>
  <si>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</si>
  <si>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</si>
  <si>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</si>
  <si>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</si>
  <si>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</si>
  <si>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</si>
  <si>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</si>
  <si>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</si>
  <si>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</si>
  <si>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</si>
  <si>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</si>
  <si>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</si>
  <si>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</si>
  <si>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</si>
  <si>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</si>
  <si>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</si>
  <si>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</si>
  <si>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</si>
  <si>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</si>
  <si>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</si>
  <si>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</si>
  <si>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</si>
  <si>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</si>
  <si>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</si>
  <si>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</si>
  <si>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</si>
  <si>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</si>
  <si>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</si>
  <si>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</si>
  <si>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</si>
  <si>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</si>
  <si>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</si>
  <si>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</si>
  <si>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</si>
  <si>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</si>
  <si>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</si>
  <si>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</si>
  <si>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</si>
  <si>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</si>
  <si>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</si>
  <si>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</si>
  <si>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</si>
  <si>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</si>
  <si>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</si>
  <si>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</si>
  <si>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</si>
  <si>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</si>
  <si>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</si>
  <si>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</si>
  <si>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</si>
  <si>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</si>
  <si>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</si>
  <si>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</si>
  <si>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</si>
  <si>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</si>
  <si>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</si>
  <si>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</si>
  <si>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</si>
  <si>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</si>
  <si>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</si>
  <si>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</si>
  <si>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</si>
  <si>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</si>
  <si>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</si>
  <si>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</si>
  <si>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</si>
  <si>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</si>
  <si>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</si>
  <si>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</si>
  <si>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</si>
  <si>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</si>
  <si>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</si>
  <si>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</si>
  <si>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</si>
  <si>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</si>
  <si>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</si>
  <si>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</si>
  <si>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</si>
  <si>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</si>
  <si>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</si>
  <si>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</si>
  <si>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</si>
  <si>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</si>
  <si>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</si>
  <si>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</si>
  <si>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</si>
  <si>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</si>
  <si>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</si>
  <si>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</si>
  <si>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</si>
  <si>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</si>
  <si>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</si>
  <si>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</si>
  <si>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</si>
  <si>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</si>
  <si>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</si>
  <si>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</si>
  <si>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</si>
  <si>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</si>
  <si>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</si>
  <si>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</si>
  <si>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</si>
  <si>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</si>
  <si>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</si>
  <si>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</si>
  <si>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</si>
  <si>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</si>
  <si>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</si>
  <si>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</si>
  <si>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</si>
  <si>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</si>
  <si>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</si>
  <si>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</si>
  <si>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</si>
  <si>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</si>
  <si>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</si>
  <si>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</si>
  <si>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</si>
  <si>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</si>
  <si>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</si>
  <si>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</si>
  <si>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</si>
  <si>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</si>
  <si>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</si>
  <si>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</si>
  <si>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</si>
  <si>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</si>
  <si>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</si>
  <si>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</si>
  <si>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</si>
  <si>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</si>
  <si>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</si>
  <si>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</si>
  <si>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</si>
  <si>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</si>
  <si>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</si>
  <si>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</si>
  <si>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</si>
  <si>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</si>
  <si>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</si>
  <si>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</si>
  <si>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</si>
  <si>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</si>
  <si>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</si>
  <si>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</si>
  <si>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</si>
  <si>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</si>
  <si>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</si>
  <si>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</si>
  <si>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</si>
  <si>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</si>
  <si>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</si>
  <si>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</si>
  <si>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</si>
  <si>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</si>
  <si>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</si>
  <si>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</si>
  <si>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</si>
  <si>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</si>
  <si>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</si>
  <si>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</si>
  <si>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</si>
  <si>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</si>
  <si>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</si>
  <si>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</si>
  <si>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</si>
  <si>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</si>
  <si>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</si>
  <si>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</si>
  <si>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</si>
  <si>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</si>
  <si>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</si>
  <si>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</si>
  <si>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</si>
  <si>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</si>
  <si>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</si>
  <si>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</si>
  <si>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</si>
  <si>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</si>
  <si>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</si>
  <si>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</si>
  <si>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</si>
  <si>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</si>
  <si>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</si>
  <si>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</si>
  <si>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</si>
  <si>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</si>
  <si>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</si>
  <si>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</si>
  <si>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</si>
  <si>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</si>
  <si>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</si>
  <si>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</si>
  <si>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</si>
  <si>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</si>
  <si>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</si>
  <si>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</si>
  <si>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</si>
  <si>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</si>
  <si>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</si>
  <si>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</si>
  <si>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</si>
  <si>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</si>
  <si>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</si>
  <si>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</si>
  <si>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</si>
  <si>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</si>
  <si>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</si>
  <si>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</si>
  <si>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</si>
  <si>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</si>
  <si>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</si>
  <si>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</si>
  <si>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</si>
  <si>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</si>
  <si>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</si>
  <si>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</si>
  <si>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</si>
  <si>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</si>
  <si>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</si>
  <si>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</si>
  <si>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</si>
  <si>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</si>
  <si>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</si>
  <si>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</si>
  <si>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</si>
  <si>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</si>
  <si>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</si>
  <si>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</si>
  <si>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</si>
  <si>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</si>
  <si>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</si>
  <si>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</si>
  <si>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</si>
  <si>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</si>
  <si>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</si>
  <si>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</si>
  <si>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</si>
  <si>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</si>
  <si>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</si>
  <si>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</si>
  <si>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</si>
  <si>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</si>
  <si>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</si>
  <si>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</si>
  <si>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</si>
  <si>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</si>
  <si>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</si>
  <si>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</si>
  <si>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</si>
  <si>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</si>
  <si>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</si>
  <si>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</si>
  <si>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</si>
  <si>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</si>
  <si>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</si>
  <si>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</si>
  <si>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</si>
  <si>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</si>
  <si>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</si>
  <si>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</si>
  <si>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</si>
  <si>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</si>
  <si>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</si>
  <si>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</si>
  <si>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</si>
  <si>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</si>
  <si>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</si>
  <si>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</si>
  <si>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</si>
  <si>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</si>
  <si>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</si>
  <si>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</si>
  <si>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</si>
  <si>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</si>
  <si>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</si>
  <si>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</si>
  <si>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</si>
  <si>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</si>
  <si>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</si>
  <si>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</si>
  <si>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</si>
  <si>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</si>
  <si>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</si>
  <si>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</si>
  <si>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</si>
  <si>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</si>
  <si>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</si>
  <si>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</si>
  <si>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</si>
  <si>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</si>
  <si>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</si>
  <si>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</si>
  <si>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</si>
  <si>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</si>
  <si>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</si>
  <si>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</si>
  <si>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</si>
  <si>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</si>
  <si>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</si>
  <si>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</si>
  <si>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</si>
  <si>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</si>
  <si>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</si>
  <si>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</si>
  <si>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</si>
  <si>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</si>
  <si>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</si>
  <si>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</si>
  <si>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</si>
  <si>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</si>
  <si>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</si>
  <si>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</si>
  <si>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</si>
  <si>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</si>
  <si>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</si>
  <si>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</si>
  <si>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</si>
  <si>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</si>
  <si>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</si>
  <si>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</si>
  <si>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</si>
  <si>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</si>
  <si>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</si>
  <si>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</si>
  <si>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</si>
  <si>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</si>
  <si>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</si>
  <si>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</si>
  <si>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</si>
  <si>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</si>
  <si>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</si>
  <si>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</si>
  <si>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</si>
  <si>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</si>
  <si>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</si>
  <si>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</si>
  <si>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</si>
  <si>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</si>
  <si>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</si>
  <si>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</si>
  <si>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</si>
  <si>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</si>
  <si>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</si>
  <si>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</si>
  <si>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</si>
  <si>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</si>
  <si>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</si>
  <si>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</si>
  <si>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</si>
  <si>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</si>
  <si>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</si>
  <si>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</si>
  <si>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</si>
  <si>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</si>
  <si>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</si>
  <si>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</si>
  <si>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</si>
  <si>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</si>
  <si>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</si>
  <si>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</si>
  <si>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</si>
  <si>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</si>
  <si>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</si>
  <si>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</si>
  <si>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</si>
  <si>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</si>
  <si>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</si>
  <si>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</si>
  <si>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</si>
  <si>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</si>
  <si>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</si>
  <si>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</si>
  <si>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</si>
  <si>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</si>
  <si>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</si>
  <si>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</si>
  <si>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</si>
  <si>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</si>
  <si>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</si>
  <si>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</si>
  <si>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</si>
  <si>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</si>
  <si>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</si>
  <si>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</si>
  <si>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</si>
  <si>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</si>
  <si>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</si>
  <si>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</si>
  <si>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</si>
  <si>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</si>
  <si>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</si>
  <si>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</si>
  <si>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</si>
  <si>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</si>
  <si>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</si>
  <si>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</si>
  <si>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</si>
  <si>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</si>
  <si>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</si>
  <si>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</si>
  <si>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</si>
  <si>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</si>
  <si>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</si>
  <si>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</si>
  <si>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</si>
  <si>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</si>
  <si>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</si>
  <si>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</si>
  <si>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</si>
  <si>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</si>
  <si>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</si>
  <si>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</si>
  <si>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</si>
  <si>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</si>
  <si>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</si>
  <si>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</si>
  <si>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</si>
  <si>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</si>
  <si>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</si>
  <si>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</si>
  <si>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</si>
  <si>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</si>
  <si>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</si>
  <si>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</si>
  <si>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</si>
  <si>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</si>
  <si>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</si>
  <si>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</si>
  <si>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</si>
  <si>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</si>
  <si>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</si>
  <si>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</si>
  <si>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</si>
  <si>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</si>
  <si>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</si>
  <si>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</si>
  <si>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</si>
  <si>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</si>
  <si>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</si>
  <si>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</si>
  <si>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</si>
  <si>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</si>
  <si>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</si>
  <si>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</si>
  <si>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</si>
  <si>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</si>
  <si>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</si>
  <si>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</si>
  <si>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</si>
  <si>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</si>
  <si>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</si>
  <si>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</si>
  <si>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</si>
  <si>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</si>
  <si>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</si>
  <si>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</si>
  <si>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</si>
  <si>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</si>
  <si>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</si>
  <si>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</si>
  <si>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</si>
  <si>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</si>
  <si>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</si>
  <si>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</si>
  <si>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</si>
  <si>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</si>
  <si>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</si>
  <si>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</si>
  <si>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</si>
  <si>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</si>
  <si>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</si>
  <si>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</si>
  <si>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</si>
  <si>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</si>
  <si>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</si>
  <si>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</si>
  <si>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</si>
  <si>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</si>
  <si>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</si>
  <si>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</si>
  <si>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</si>
  <si>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</si>
  <si>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</si>
  <si>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</si>
  <si>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</si>
  <si>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</si>
  <si>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</si>
  <si>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</si>
  <si>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</si>
  <si>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</si>
  <si>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</si>
  <si>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</si>
  <si>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</si>
  <si>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</si>
  <si>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</si>
  <si>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</si>
  <si>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</si>
  <si>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</si>
  <si>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</si>
  <si>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</si>
  <si>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</si>
  <si>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</si>
  <si>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</si>
  <si>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</si>
  <si>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</si>
  <si>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</si>
  <si>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</si>
  <si>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</si>
  <si>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</si>
  <si>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</si>
  <si>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</si>
  <si>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</si>
  <si>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</si>
  <si>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</si>
  <si>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</si>
  <si>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</si>
  <si>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</si>
  <si>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</si>
  <si>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</si>
  <si>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</si>
  <si>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</si>
  <si>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</si>
  <si>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</si>
  <si>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</si>
  <si>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</si>
  <si>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</si>
  <si>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</si>
  <si>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</si>
  <si>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</si>
  <si>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УТВЕРЖДАЮ
НАЧАЛЬНИК УПРАВЛЕНИЯ ЗАКУПОК И МАТЕРИАЛЬНО-ТЕХНИЧЕСКОГО СНАБЖЕНИЯ
___________________ В.Н. Тарасов
"14" августа 2023 года</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</si>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</sst>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0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0"/>
  <sheetViews>
    <sheetView tabSelected="1" topLeftCell="A284" zoomScale="80" zoomScaleNormal="80" workbookViewId="0">
      <selection activeCell="T290" sqref="T29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41" t="s">
        <v>1058</v>
      </c>
      <c r="W1" s="141"/>
      <c r="X1" s="141"/>
      <c r="Y1" s="141"/>
      <c r="Z1" s="141"/>
    </row>
    <row r="2" spans="1:26" s="1" customFormat="1" ht="80.25" customHeight="1" x14ac:dyDescent="0.25">
      <c r="F2" s="6"/>
      <c r="G2" s="2"/>
      <c r="H2" s="3"/>
      <c r="I2" s="3"/>
      <c r="V2" s="141"/>
      <c r="W2" s="141"/>
      <c r="X2" s="141"/>
      <c r="Y2" s="141"/>
      <c r="Z2" s="141"/>
    </row>
    <row r="3" spans="1:26" s="4" customFormat="1" ht="15.75" x14ac:dyDescent="0.25">
      <c r="A3" s="142" t="s">
        <v>411</v>
      </c>
      <c r="B3" s="142"/>
      <c r="C3" s="142"/>
      <c r="D3" s="142"/>
      <c r="E3" s="142"/>
      <c r="F3" s="142"/>
      <c r="G3" s="142"/>
      <c r="H3" s="142"/>
      <c r="I3" s="142"/>
      <c r="J3" s="142"/>
      <c r="K3" s="142"/>
      <c r="L3" s="142"/>
      <c r="M3" s="142"/>
      <c r="N3" s="142"/>
      <c r="O3" s="142"/>
      <c r="P3" s="142"/>
      <c r="Q3" s="142"/>
      <c r="R3" s="142"/>
      <c r="S3" s="143"/>
      <c r="T3" s="143"/>
      <c r="U3" s="143"/>
      <c r="V3" s="143"/>
      <c r="W3" s="143"/>
      <c r="X3" s="143"/>
      <c r="Y3" s="143"/>
      <c r="Z3" s="143"/>
    </row>
    <row r="4" spans="1:26" s="4" customFormat="1" ht="15.75" x14ac:dyDescent="0.25">
      <c r="A4" s="144"/>
      <c r="B4" s="144"/>
      <c r="C4" s="144"/>
      <c r="D4" s="144"/>
      <c r="E4" s="144"/>
      <c r="F4" s="144"/>
      <c r="G4" s="144"/>
      <c r="H4" s="144"/>
      <c r="I4" s="144"/>
      <c r="J4" s="144"/>
      <c r="K4" s="144"/>
      <c r="L4" s="144"/>
      <c r="M4" s="144"/>
      <c r="N4" s="144"/>
      <c r="O4" s="144"/>
      <c r="P4" s="144"/>
      <c r="Q4" s="144"/>
      <c r="R4" s="144"/>
      <c r="S4" s="145"/>
      <c r="T4" s="145"/>
      <c r="U4" s="145"/>
      <c r="V4" s="145"/>
      <c r="W4" s="145"/>
      <c r="X4" s="145"/>
      <c r="Y4" s="145"/>
      <c r="Z4" s="145"/>
    </row>
    <row r="5" spans="1:26" s="4" customFormat="1" ht="15.75" x14ac:dyDescent="0.25">
      <c r="A5" s="150" t="s">
        <v>34</v>
      </c>
      <c r="B5" s="150"/>
      <c r="C5" s="150"/>
      <c r="D5" s="150"/>
      <c r="E5" s="150"/>
      <c r="F5" s="150" t="s">
        <v>35</v>
      </c>
      <c r="G5" s="150"/>
      <c r="H5" s="150"/>
      <c r="I5" s="150"/>
      <c r="J5" s="150"/>
      <c r="K5" s="150"/>
      <c r="L5" s="150"/>
      <c r="M5" s="150"/>
      <c r="N5" s="150"/>
      <c r="O5" s="150"/>
      <c r="P5" s="150"/>
      <c r="Q5" s="150"/>
      <c r="R5" s="150"/>
      <c r="S5" s="151"/>
      <c r="T5" s="151"/>
      <c r="U5" s="151"/>
      <c r="V5" s="151"/>
      <c r="W5" s="151"/>
      <c r="X5" s="151"/>
      <c r="Y5" s="151"/>
      <c r="Z5" s="151"/>
    </row>
    <row r="6" spans="1:26" s="4" customFormat="1" ht="15.75" x14ac:dyDescent="0.25">
      <c r="A6" s="150" t="s">
        <v>36</v>
      </c>
      <c r="B6" s="150"/>
      <c r="C6" s="150"/>
      <c r="D6" s="150"/>
      <c r="E6" s="150"/>
      <c r="F6" s="150" t="s">
        <v>37</v>
      </c>
      <c r="G6" s="150"/>
      <c r="H6" s="150"/>
      <c r="I6" s="150"/>
      <c r="J6" s="150"/>
      <c r="K6" s="150"/>
      <c r="L6" s="150"/>
      <c r="M6" s="150"/>
      <c r="N6" s="150"/>
      <c r="O6" s="150"/>
      <c r="P6" s="150"/>
      <c r="Q6" s="150"/>
      <c r="R6" s="150"/>
      <c r="S6" s="151"/>
      <c r="T6" s="151"/>
      <c r="U6" s="151"/>
      <c r="V6" s="151"/>
      <c r="W6" s="151"/>
      <c r="X6" s="151"/>
      <c r="Y6" s="151"/>
      <c r="Z6" s="151"/>
    </row>
    <row r="7" spans="1:26" s="4" customFormat="1" ht="15.75" x14ac:dyDescent="0.25">
      <c r="A7" s="150" t="s">
        <v>38</v>
      </c>
      <c r="B7" s="150"/>
      <c r="C7" s="150"/>
      <c r="D7" s="150"/>
      <c r="E7" s="150"/>
      <c r="F7" s="154" t="s">
        <v>64</v>
      </c>
      <c r="G7" s="154"/>
      <c r="H7" s="154"/>
      <c r="I7" s="154"/>
      <c r="J7" s="154"/>
      <c r="K7" s="154"/>
      <c r="L7" s="154"/>
      <c r="M7" s="154"/>
      <c r="N7" s="154"/>
      <c r="O7" s="154"/>
      <c r="P7" s="154"/>
      <c r="Q7" s="154"/>
      <c r="R7" s="154"/>
      <c r="S7" s="151"/>
      <c r="T7" s="151"/>
      <c r="U7" s="151"/>
      <c r="V7" s="151"/>
      <c r="W7" s="151"/>
      <c r="X7" s="151"/>
      <c r="Y7" s="151"/>
      <c r="Z7" s="151"/>
    </row>
    <row r="8" spans="1:26" s="4" customFormat="1" ht="15.75" x14ac:dyDescent="0.25">
      <c r="A8" s="150" t="s">
        <v>39</v>
      </c>
      <c r="B8" s="150"/>
      <c r="C8" s="150"/>
      <c r="D8" s="150"/>
      <c r="E8" s="150"/>
      <c r="F8" s="155" t="s">
        <v>71</v>
      </c>
      <c r="G8" s="156"/>
      <c r="H8" s="156"/>
      <c r="I8" s="156"/>
      <c r="J8" s="156"/>
      <c r="K8" s="156"/>
      <c r="L8" s="156"/>
      <c r="M8" s="156"/>
      <c r="N8" s="156"/>
      <c r="O8" s="156"/>
      <c r="P8" s="156"/>
      <c r="Q8" s="156"/>
      <c r="R8" s="156"/>
      <c r="S8" s="151"/>
      <c r="T8" s="151"/>
      <c r="U8" s="151"/>
      <c r="V8" s="151"/>
      <c r="W8" s="151"/>
      <c r="X8" s="151"/>
      <c r="Y8" s="151"/>
      <c r="Z8" s="151"/>
    </row>
    <row r="9" spans="1:26" s="4" customFormat="1" ht="15.75" x14ac:dyDescent="0.25">
      <c r="A9" s="150" t="s">
        <v>40</v>
      </c>
      <c r="B9" s="150"/>
      <c r="C9" s="150"/>
      <c r="D9" s="150"/>
      <c r="E9" s="150"/>
      <c r="F9" s="150">
        <v>9102028499</v>
      </c>
      <c r="G9" s="150"/>
      <c r="H9" s="150"/>
      <c r="I9" s="150"/>
      <c r="J9" s="150"/>
      <c r="K9" s="150"/>
      <c r="L9" s="150"/>
      <c r="M9" s="150"/>
      <c r="N9" s="150"/>
      <c r="O9" s="150"/>
      <c r="P9" s="150"/>
      <c r="Q9" s="150"/>
      <c r="R9" s="150"/>
      <c r="S9" s="151"/>
      <c r="T9" s="151"/>
      <c r="U9" s="151"/>
      <c r="V9" s="151"/>
      <c r="W9" s="151"/>
      <c r="X9" s="151"/>
      <c r="Y9" s="151"/>
      <c r="Z9" s="151"/>
    </row>
    <row r="10" spans="1:26" s="4" customFormat="1" ht="15.75" x14ac:dyDescent="0.25">
      <c r="A10" s="150" t="s">
        <v>41</v>
      </c>
      <c r="B10" s="150"/>
      <c r="C10" s="150"/>
      <c r="D10" s="150"/>
      <c r="E10" s="150"/>
      <c r="F10" s="150">
        <v>910201001</v>
      </c>
      <c r="G10" s="150"/>
      <c r="H10" s="150"/>
      <c r="I10" s="150"/>
      <c r="J10" s="150"/>
      <c r="K10" s="150"/>
      <c r="L10" s="150"/>
      <c r="M10" s="150"/>
      <c r="N10" s="150"/>
      <c r="O10" s="150"/>
      <c r="P10" s="150"/>
      <c r="Q10" s="150"/>
      <c r="R10" s="150"/>
      <c r="S10" s="151"/>
      <c r="T10" s="151"/>
      <c r="U10" s="151"/>
      <c r="V10" s="151"/>
      <c r="W10" s="151"/>
      <c r="X10" s="151"/>
      <c r="Y10" s="151"/>
      <c r="Z10" s="151"/>
    </row>
    <row r="11" spans="1:26" s="4" customFormat="1" ht="15.75" x14ac:dyDescent="0.25">
      <c r="A11" s="150" t="s">
        <v>42</v>
      </c>
      <c r="B11" s="150"/>
      <c r="C11" s="150"/>
      <c r="D11" s="150"/>
      <c r="E11" s="150"/>
      <c r="F11" s="150">
        <v>35000000000</v>
      </c>
      <c r="G11" s="150"/>
      <c r="H11" s="150"/>
      <c r="I11" s="150"/>
      <c r="J11" s="150"/>
      <c r="K11" s="150"/>
      <c r="L11" s="150"/>
      <c r="M11" s="150"/>
      <c r="N11" s="150"/>
      <c r="O11" s="150"/>
      <c r="P11" s="150"/>
      <c r="Q11" s="150"/>
      <c r="R11" s="150"/>
      <c r="S11" s="151"/>
      <c r="T11" s="151"/>
      <c r="U11" s="151"/>
      <c r="V11" s="151"/>
      <c r="W11" s="151"/>
      <c r="X11" s="151"/>
      <c r="Y11" s="151"/>
      <c r="Z11" s="151"/>
    </row>
    <row r="13" spans="1:26" ht="12.75" customHeight="1" x14ac:dyDescent="0.2">
      <c r="A13" s="149" t="s">
        <v>0</v>
      </c>
      <c r="B13" s="149" t="s">
        <v>1</v>
      </c>
      <c r="C13" s="149" t="s">
        <v>2</v>
      </c>
      <c r="D13" s="173" t="s">
        <v>130</v>
      </c>
      <c r="E13" s="157" t="s">
        <v>3</v>
      </c>
      <c r="F13" s="157"/>
      <c r="G13" s="157"/>
      <c r="H13" s="157"/>
      <c r="I13" s="157"/>
      <c r="J13" s="157"/>
      <c r="K13" s="157"/>
      <c r="L13" s="157"/>
      <c r="M13" s="157"/>
      <c r="N13" s="157"/>
      <c r="O13" s="157"/>
      <c r="P13" s="149" t="s">
        <v>4</v>
      </c>
      <c r="Q13" s="149" t="s">
        <v>5</v>
      </c>
      <c r="R13" s="149"/>
      <c r="S13" s="149"/>
      <c r="T13" s="149"/>
      <c r="U13" s="149"/>
      <c r="V13" s="149" t="s">
        <v>14</v>
      </c>
      <c r="W13" s="146" t="s">
        <v>15</v>
      </c>
      <c r="X13" s="146" t="s">
        <v>16</v>
      </c>
      <c r="Y13" s="146" t="s">
        <v>17</v>
      </c>
      <c r="Z13" s="146" t="s">
        <v>18</v>
      </c>
    </row>
    <row r="14" spans="1:26" ht="15" customHeight="1" x14ac:dyDescent="0.2">
      <c r="A14" s="149"/>
      <c r="B14" s="149"/>
      <c r="C14" s="149"/>
      <c r="D14" s="174"/>
      <c r="E14" s="149"/>
      <c r="F14" s="157"/>
      <c r="G14" s="157"/>
      <c r="H14" s="157"/>
      <c r="I14" s="157"/>
      <c r="J14" s="157"/>
      <c r="K14" s="157"/>
      <c r="L14" s="157"/>
      <c r="M14" s="157"/>
      <c r="N14" s="157"/>
      <c r="O14" s="157"/>
      <c r="P14" s="149"/>
      <c r="Q14" s="149"/>
      <c r="R14" s="149"/>
      <c r="S14" s="149"/>
      <c r="T14" s="149"/>
      <c r="U14" s="149"/>
      <c r="V14" s="149"/>
      <c r="W14" s="147"/>
      <c r="X14" s="147"/>
      <c r="Y14" s="147"/>
      <c r="Z14" s="147"/>
    </row>
    <row r="15" spans="1:26" ht="15" customHeight="1" x14ac:dyDescent="0.2">
      <c r="A15" s="149"/>
      <c r="B15" s="149"/>
      <c r="C15" s="149"/>
      <c r="D15" s="174"/>
      <c r="E15" s="157" t="s">
        <v>20</v>
      </c>
      <c r="F15" s="149" t="s">
        <v>21</v>
      </c>
      <c r="G15" s="149" t="s">
        <v>22</v>
      </c>
      <c r="H15" s="149"/>
      <c r="I15" s="149" t="s">
        <v>25</v>
      </c>
      <c r="J15" s="160" t="s">
        <v>28</v>
      </c>
      <c r="K15" s="160"/>
      <c r="L15" s="149" t="s">
        <v>141</v>
      </c>
      <c r="M15" s="146" t="s">
        <v>140</v>
      </c>
      <c r="N15" s="149" t="s">
        <v>6</v>
      </c>
      <c r="O15" s="149"/>
      <c r="P15" s="149"/>
      <c r="Q15" s="149"/>
      <c r="R15" s="149" t="s">
        <v>19</v>
      </c>
      <c r="S15" s="167" t="s">
        <v>61</v>
      </c>
      <c r="T15" s="167" t="s">
        <v>7</v>
      </c>
      <c r="U15" s="152" t="s">
        <v>8</v>
      </c>
      <c r="V15" s="149"/>
      <c r="W15" s="147"/>
      <c r="X15" s="147"/>
      <c r="Y15" s="147"/>
      <c r="Z15" s="147"/>
    </row>
    <row r="16" spans="1:26" ht="15" customHeight="1" x14ac:dyDescent="0.2">
      <c r="A16" s="149"/>
      <c r="B16" s="149"/>
      <c r="C16" s="149"/>
      <c r="D16" s="174"/>
      <c r="E16" s="149"/>
      <c r="F16" s="149"/>
      <c r="G16" s="149"/>
      <c r="H16" s="149"/>
      <c r="I16" s="149"/>
      <c r="J16" s="160"/>
      <c r="K16" s="160"/>
      <c r="L16" s="149"/>
      <c r="M16" s="147"/>
      <c r="N16" s="149"/>
      <c r="O16" s="149"/>
      <c r="P16" s="149"/>
      <c r="Q16" s="149"/>
      <c r="R16" s="149"/>
      <c r="S16" s="167"/>
      <c r="T16" s="167"/>
      <c r="U16" s="153"/>
      <c r="V16" s="149"/>
      <c r="W16" s="147"/>
      <c r="X16" s="147"/>
      <c r="Y16" s="147"/>
      <c r="Z16" s="147"/>
    </row>
    <row r="17" spans="1:26" ht="15" customHeight="1" x14ac:dyDescent="0.2">
      <c r="A17" s="149"/>
      <c r="B17" s="149"/>
      <c r="C17" s="149"/>
      <c r="D17" s="174"/>
      <c r="E17" s="149"/>
      <c r="F17" s="149"/>
      <c r="G17" s="149" t="s">
        <v>23</v>
      </c>
      <c r="H17" s="149" t="s">
        <v>24</v>
      </c>
      <c r="I17" s="149"/>
      <c r="J17" s="157" t="s">
        <v>27</v>
      </c>
      <c r="K17" s="157" t="s">
        <v>24</v>
      </c>
      <c r="L17" s="149"/>
      <c r="M17" s="147"/>
      <c r="N17" s="149" t="s">
        <v>88</v>
      </c>
      <c r="O17" s="149" t="s">
        <v>26</v>
      </c>
      <c r="P17" s="149"/>
      <c r="Q17" s="149"/>
      <c r="R17" s="149"/>
      <c r="S17" s="167"/>
      <c r="T17" s="167"/>
      <c r="U17" s="153"/>
      <c r="V17" s="149"/>
      <c r="W17" s="147"/>
      <c r="X17" s="147"/>
      <c r="Y17" s="147"/>
      <c r="Z17" s="147"/>
    </row>
    <row r="18" spans="1:26" ht="15" customHeight="1" x14ac:dyDescent="0.2">
      <c r="A18" s="149"/>
      <c r="B18" s="149"/>
      <c r="C18" s="149"/>
      <c r="D18" s="174"/>
      <c r="E18" s="149"/>
      <c r="F18" s="149"/>
      <c r="G18" s="149"/>
      <c r="H18" s="149"/>
      <c r="I18" s="149"/>
      <c r="J18" s="149"/>
      <c r="K18" s="149"/>
      <c r="L18" s="149"/>
      <c r="M18" s="147"/>
      <c r="N18" s="149"/>
      <c r="O18" s="149"/>
      <c r="P18" s="149"/>
      <c r="Q18" s="149"/>
      <c r="R18" s="149"/>
      <c r="S18" s="167"/>
      <c r="T18" s="167"/>
      <c r="U18" s="153"/>
      <c r="V18" s="149"/>
      <c r="W18" s="147"/>
      <c r="X18" s="147"/>
      <c r="Y18" s="147"/>
      <c r="Z18" s="147"/>
    </row>
    <row r="19" spans="1:26" ht="15" customHeight="1" x14ac:dyDescent="0.2">
      <c r="A19" s="149"/>
      <c r="B19" s="149"/>
      <c r="C19" s="149"/>
      <c r="D19" s="174"/>
      <c r="E19" s="149"/>
      <c r="F19" s="149"/>
      <c r="G19" s="149"/>
      <c r="H19" s="149"/>
      <c r="I19" s="149"/>
      <c r="J19" s="149"/>
      <c r="K19" s="149"/>
      <c r="L19" s="149"/>
      <c r="M19" s="147"/>
      <c r="N19" s="149"/>
      <c r="O19" s="149"/>
      <c r="P19" s="149"/>
      <c r="Q19" s="149"/>
      <c r="R19" s="149"/>
      <c r="S19" s="167"/>
      <c r="T19" s="167"/>
      <c r="U19" s="153"/>
      <c r="V19" s="149"/>
      <c r="W19" s="147"/>
      <c r="X19" s="147"/>
      <c r="Y19" s="147"/>
      <c r="Z19" s="147"/>
    </row>
    <row r="20" spans="1:26" ht="93" customHeight="1" x14ac:dyDescent="0.2">
      <c r="A20" s="149"/>
      <c r="B20" s="149"/>
      <c r="C20" s="149"/>
      <c r="D20" s="175"/>
      <c r="E20" s="149"/>
      <c r="F20" s="149"/>
      <c r="G20" s="149"/>
      <c r="H20" s="149"/>
      <c r="I20" s="149"/>
      <c r="J20" s="149"/>
      <c r="K20" s="149"/>
      <c r="L20" s="149"/>
      <c r="M20" s="148"/>
      <c r="N20" s="149"/>
      <c r="O20" s="149"/>
      <c r="P20" s="149"/>
      <c r="Q20" s="149"/>
      <c r="R20" s="149"/>
      <c r="S20" s="167"/>
      <c r="T20" s="167"/>
      <c r="U20" s="153"/>
      <c r="V20" s="149"/>
      <c r="W20" s="148"/>
      <c r="X20" s="148"/>
      <c r="Y20" s="148"/>
      <c r="Z20" s="148"/>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34">
        <v>46</v>
      </c>
      <c r="B67" s="169" t="s">
        <v>137</v>
      </c>
      <c r="C67" s="169" t="s">
        <v>138</v>
      </c>
      <c r="D67" s="134" t="s">
        <v>139</v>
      </c>
      <c r="E67" s="169" t="s">
        <v>104</v>
      </c>
      <c r="F67" s="136" t="s">
        <v>93</v>
      </c>
      <c r="G67" s="134" t="s">
        <v>167</v>
      </c>
      <c r="H67" s="134" t="s">
        <v>146</v>
      </c>
      <c r="I67" s="134" t="s">
        <v>328</v>
      </c>
      <c r="J67" s="136" t="s">
        <v>31</v>
      </c>
      <c r="K67" s="136" t="s">
        <v>56</v>
      </c>
      <c r="L67" s="140" t="s">
        <v>329</v>
      </c>
      <c r="M67" s="134" t="s">
        <v>142</v>
      </c>
      <c r="N67" s="134" t="s">
        <v>147</v>
      </c>
      <c r="O67" s="131" t="str">
        <f>"01.2024"</f>
        <v>01.2024</v>
      </c>
      <c r="P67" s="134" t="s">
        <v>63</v>
      </c>
      <c r="Q67" s="134" t="s">
        <v>60</v>
      </c>
      <c r="R67" s="135" t="s">
        <v>32</v>
      </c>
      <c r="S67" s="134" t="s">
        <v>77</v>
      </c>
      <c r="T67" s="134">
        <v>0</v>
      </c>
      <c r="U67" s="134" t="s">
        <v>33</v>
      </c>
      <c r="V67" s="135" t="s">
        <v>80</v>
      </c>
      <c r="W67" s="129"/>
      <c r="X67" s="129"/>
      <c r="Y67" s="129"/>
      <c r="Z67" s="129"/>
    </row>
    <row r="68" spans="1:26" s="16" customFormat="1" ht="324" customHeight="1" x14ac:dyDescent="0.2">
      <c r="A68" s="130"/>
      <c r="B68" s="170"/>
      <c r="C68" s="170"/>
      <c r="D68" s="171"/>
      <c r="E68" s="130"/>
      <c r="F68" s="172"/>
      <c r="G68" s="137"/>
      <c r="H68" s="130"/>
      <c r="I68" s="130"/>
      <c r="J68" s="130"/>
      <c r="K68" s="130"/>
      <c r="L68" s="130"/>
      <c r="M68" s="130"/>
      <c r="N68" s="130"/>
      <c r="O68" s="130"/>
      <c r="P68" s="130"/>
      <c r="Q68" s="130"/>
      <c r="R68" s="130"/>
      <c r="S68" s="130"/>
      <c r="T68" s="130"/>
      <c r="U68" s="130"/>
      <c r="V68" s="130"/>
      <c r="W68" s="130"/>
      <c r="X68" s="130"/>
      <c r="Y68" s="130"/>
      <c r="Z68" s="130"/>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34">
        <v>54</v>
      </c>
      <c r="B76" s="169" t="s">
        <v>137</v>
      </c>
      <c r="C76" s="169" t="s">
        <v>138</v>
      </c>
      <c r="D76" s="134" t="s">
        <v>139</v>
      </c>
      <c r="E76" s="169" t="s">
        <v>104</v>
      </c>
      <c r="F76" s="136" t="s">
        <v>175</v>
      </c>
      <c r="G76" s="134" t="s">
        <v>167</v>
      </c>
      <c r="H76" s="134" t="s">
        <v>146</v>
      </c>
      <c r="I76" s="134" t="s">
        <v>409</v>
      </c>
      <c r="J76" s="136" t="s">
        <v>31</v>
      </c>
      <c r="K76" s="136" t="s">
        <v>56</v>
      </c>
      <c r="L76" s="138" t="s">
        <v>410</v>
      </c>
      <c r="M76" s="134" t="s">
        <v>142</v>
      </c>
      <c r="N76" s="134" t="s">
        <v>147</v>
      </c>
      <c r="O76" s="131" t="str">
        <f>"02.2023"</f>
        <v>02.2023</v>
      </c>
      <c r="P76" s="132" t="s">
        <v>57</v>
      </c>
      <c r="Q76" s="134" t="s">
        <v>77</v>
      </c>
      <c r="R76" s="135" t="s">
        <v>32</v>
      </c>
      <c r="S76" s="134" t="s">
        <v>77</v>
      </c>
      <c r="T76" s="134">
        <v>0</v>
      </c>
      <c r="U76" s="134" t="s">
        <v>33</v>
      </c>
      <c r="V76" s="135" t="s">
        <v>80</v>
      </c>
      <c r="W76" s="129"/>
      <c r="X76" s="129"/>
      <c r="Y76" s="129"/>
      <c r="Z76" s="129"/>
    </row>
    <row r="77" spans="1:26" ht="324" customHeight="1" x14ac:dyDescent="0.2">
      <c r="A77" s="130"/>
      <c r="B77" s="170"/>
      <c r="C77" s="170"/>
      <c r="D77" s="171"/>
      <c r="E77" s="130"/>
      <c r="F77" s="130"/>
      <c r="G77" s="137"/>
      <c r="H77" s="130"/>
      <c r="I77" s="130"/>
      <c r="J77" s="130"/>
      <c r="K77" s="130"/>
      <c r="L77" s="139"/>
      <c r="M77" s="130"/>
      <c r="N77" s="130"/>
      <c r="O77" s="130"/>
      <c r="P77" s="133"/>
      <c r="Q77" s="130"/>
      <c r="R77" s="130"/>
      <c r="S77" s="130"/>
      <c r="T77" s="130"/>
      <c r="U77" s="130"/>
      <c r="V77" s="130"/>
      <c r="W77" s="130"/>
      <c r="X77" s="130"/>
      <c r="Y77" s="130"/>
      <c r="Z77" s="130"/>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32">
        <v>59</v>
      </c>
      <c r="B82" s="77" t="s">
        <v>242</v>
      </c>
      <c r="C82" s="77" t="s">
        <v>238</v>
      </c>
      <c r="D82" s="134" t="s">
        <v>133</v>
      </c>
      <c r="E82" s="134" t="s">
        <v>112</v>
      </c>
      <c r="F82" s="136" t="s">
        <v>93</v>
      </c>
      <c r="G82" s="77" t="s">
        <v>239</v>
      </c>
      <c r="H82" s="77" t="s">
        <v>240</v>
      </c>
      <c r="I82" s="77" t="s">
        <v>241</v>
      </c>
      <c r="J82" s="136" t="s">
        <v>31</v>
      </c>
      <c r="K82" s="136" t="s">
        <v>56</v>
      </c>
      <c r="L82" s="140" t="s">
        <v>372</v>
      </c>
      <c r="M82" s="134" t="s">
        <v>142</v>
      </c>
      <c r="N82" s="134" t="str">
        <f>"08.2022"</f>
        <v>08.2022</v>
      </c>
      <c r="O82" s="134">
        <v>9.2022999999999993</v>
      </c>
      <c r="P82" s="134" t="s">
        <v>119</v>
      </c>
      <c r="Q82" s="134" t="s">
        <v>60</v>
      </c>
      <c r="R82" s="135" t="s">
        <v>32</v>
      </c>
      <c r="S82" s="134" t="s">
        <v>77</v>
      </c>
      <c r="T82" s="134" t="s">
        <v>60</v>
      </c>
      <c r="U82" s="134">
        <v>0</v>
      </c>
      <c r="V82" s="135" t="s">
        <v>80</v>
      </c>
      <c r="W82" s="134"/>
      <c r="X82" s="134"/>
      <c r="Y82" s="134"/>
      <c r="Z82" s="134"/>
    </row>
    <row r="83" spans="1:26" s="16" customFormat="1" ht="357.6" customHeight="1" x14ac:dyDescent="0.2">
      <c r="A83" s="178"/>
      <c r="B83" s="78" t="s">
        <v>242</v>
      </c>
      <c r="C83" s="78" t="s">
        <v>238</v>
      </c>
      <c r="D83" s="168"/>
      <c r="E83" s="168"/>
      <c r="F83" s="168"/>
      <c r="G83" s="78" t="s">
        <v>239</v>
      </c>
      <c r="H83" s="78" t="s">
        <v>240</v>
      </c>
      <c r="I83" s="78" t="s">
        <v>241</v>
      </c>
      <c r="J83" s="168"/>
      <c r="K83" s="168"/>
      <c r="L83" s="140"/>
      <c r="M83" s="168"/>
      <c r="N83" s="168"/>
      <c r="O83" s="168"/>
      <c r="P83" s="168"/>
      <c r="Q83" s="168"/>
      <c r="R83" s="168"/>
      <c r="S83" s="168"/>
      <c r="T83" s="168"/>
      <c r="U83" s="168"/>
      <c r="V83" s="168"/>
      <c r="W83" s="168"/>
      <c r="X83" s="168"/>
      <c r="Y83" s="168"/>
      <c r="Z83" s="168"/>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63">
        <v>72</v>
      </c>
      <c r="B96" s="163" t="s">
        <v>137</v>
      </c>
      <c r="C96" s="163" t="s">
        <v>138</v>
      </c>
      <c r="D96" s="163" t="s">
        <v>139</v>
      </c>
      <c r="E96" s="176" t="s">
        <v>104</v>
      </c>
      <c r="F96" s="158" t="s">
        <v>93</v>
      </c>
      <c r="G96" s="179" t="s">
        <v>167</v>
      </c>
      <c r="H96" s="163" t="s">
        <v>146</v>
      </c>
      <c r="I96" s="176" t="s">
        <v>144</v>
      </c>
      <c r="J96" s="158" t="s">
        <v>31</v>
      </c>
      <c r="K96" s="179" t="s">
        <v>56</v>
      </c>
      <c r="L96" s="165" t="s">
        <v>341</v>
      </c>
      <c r="M96" s="163" t="s">
        <v>142</v>
      </c>
      <c r="N96" s="163" t="s">
        <v>147</v>
      </c>
      <c r="O96" s="163" t="s">
        <v>156</v>
      </c>
      <c r="P96" s="163" t="s">
        <v>118</v>
      </c>
      <c r="Q96" s="163" t="s">
        <v>60</v>
      </c>
      <c r="R96" s="181" t="s">
        <v>32</v>
      </c>
      <c r="S96" s="183" t="s">
        <v>77</v>
      </c>
      <c r="T96" s="181" t="s">
        <v>77</v>
      </c>
      <c r="U96" s="161" t="s">
        <v>33</v>
      </c>
      <c r="V96" s="161" t="s">
        <v>80</v>
      </c>
      <c r="W96" s="158"/>
      <c r="X96" s="158"/>
      <c r="Y96" s="158"/>
      <c r="Z96" s="158"/>
    </row>
    <row r="97" spans="1:26" s="11" customFormat="1" ht="314.25" customHeight="1" x14ac:dyDescent="0.2">
      <c r="A97" s="164"/>
      <c r="B97" s="164"/>
      <c r="C97" s="164"/>
      <c r="D97" s="164"/>
      <c r="E97" s="177"/>
      <c r="F97" s="159"/>
      <c r="G97" s="180"/>
      <c r="H97" s="164"/>
      <c r="I97" s="177"/>
      <c r="J97" s="159"/>
      <c r="K97" s="180"/>
      <c r="L97" s="166"/>
      <c r="M97" s="164"/>
      <c r="N97" s="164"/>
      <c r="O97" s="164"/>
      <c r="P97" s="164"/>
      <c r="Q97" s="164"/>
      <c r="R97" s="182"/>
      <c r="S97" s="184"/>
      <c r="T97" s="182"/>
      <c r="U97" s="162"/>
      <c r="V97" s="162"/>
      <c r="W97" s="159"/>
      <c r="X97" s="159"/>
      <c r="Y97" s="159"/>
      <c r="Z97" s="159"/>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85" t="s">
        <v>755</v>
      </c>
      <c r="B108" s="83" t="s">
        <v>747</v>
      </c>
      <c r="C108" s="83" t="s">
        <v>751</v>
      </c>
      <c r="D108" s="67" t="s">
        <v>132</v>
      </c>
      <c r="E108" s="67"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86"/>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32">
        <v>152</v>
      </c>
      <c r="B178" s="77" t="s">
        <v>678</v>
      </c>
      <c r="C178" s="77" t="s">
        <v>677</v>
      </c>
      <c r="D178" s="132" t="s">
        <v>133</v>
      </c>
      <c r="E178" s="132" t="s">
        <v>675</v>
      </c>
      <c r="F178" s="158" t="s">
        <v>93</v>
      </c>
      <c r="G178" s="132">
        <v>796</v>
      </c>
      <c r="H178" s="132" t="s">
        <v>418</v>
      </c>
      <c r="I178" s="77" t="s">
        <v>676</v>
      </c>
      <c r="J178" s="158" t="s">
        <v>31</v>
      </c>
      <c r="K178" s="158" t="s">
        <v>56</v>
      </c>
      <c r="L178" s="138">
        <v>4115872.32</v>
      </c>
      <c r="M178" s="132" t="s">
        <v>142</v>
      </c>
      <c r="N178" s="189" t="str">
        <f t="shared" si="13"/>
        <v>03.2023</v>
      </c>
      <c r="O178" s="132" t="str">
        <f>"10.2023"</f>
        <v>10.2023</v>
      </c>
      <c r="P178" s="132" t="s">
        <v>63</v>
      </c>
      <c r="Q178" s="132" t="s">
        <v>60</v>
      </c>
      <c r="R178" s="132" t="s">
        <v>32</v>
      </c>
      <c r="S178" s="132" t="s">
        <v>77</v>
      </c>
      <c r="T178" s="132">
        <v>0</v>
      </c>
      <c r="U178" s="132">
        <v>0</v>
      </c>
      <c r="V178" s="161" t="s">
        <v>80</v>
      </c>
      <c r="W178" s="187"/>
      <c r="X178" s="187"/>
      <c r="Y178" s="187"/>
      <c r="Z178" s="187"/>
    </row>
    <row r="179" spans="1:26" ht="252" customHeight="1" x14ac:dyDescent="0.2">
      <c r="A179" s="133"/>
      <c r="B179" s="78" t="s">
        <v>679</v>
      </c>
      <c r="C179" s="78" t="s">
        <v>680</v>
      </c>
      <c r="D179" s="133"/>
      <c r="E179" s="133"/>
      <c r="F179" s="133"/>
      <c r="G179" s="133"/>
      <c r="H179" s="133"/>
      <c r="I179" s="78" t="s">
        <v>681</v>
      </c>
      <c r="J179" s="133"/>
      <c r="K179" s="133"/>
      <c r="L179" s="133"/>
      <c r="M179" s="133"/>
      <c r="N179" s="133"/>
      <c r="O179" s="133"/>
      <c r="P179" s="133"/>
      <c r="Q179" s="133"/>
      <c r="R179" s="133"/>
      <c r="S179" s="133"/>
      <c r="T179" s="133"/>
      <c r="U179" s="133"/>
      <c r="V179" s="133"/>
      <c r="W179" s="188"/>
      <c r="X179" s="188"/>
      <c r="Y179" s="188"/>
      <c r="Z179" s="188"/>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32">
        <v>219</v>
      </c>
      <c r="B246" s="190" t="s">
        <v>897</v>
      </c>
      <c r="C246" s="190" t="s">
        <v>898</v>
      </c>
      <c r="D246" s="190" t="s">
        <v>133</v>
      </c>
      <c r="E246" s="192" t="s">
        <v>903</v>
      </c>
      <c r="F246" s="194" t="s">
        <v>93</v>
      </c>
      <c r="G246" s="75" t="s">
        <v>904</v>
      </c>
      <c r="H246" s="77" t="s">
        <v>906</v>
      </c>
      <c r="I246" s="77" t="s">
        <v>908</v>
      </c>
      <c r="J246" s="195" t="s">
        <v>31</v>
      </c>
      <c r="K246" s="158" t="s">
        <v>56</v>
      </c>
      <c r="L246" s="138">
        <v>695754.83</v>
      </c>
      <c r="M246" s="132" t="s">
        <v>142</v>
      </c>
      <c r="N246" s="132" t="str">
        <f>"06.2023"</f>
        <v>06.2023</v>
      </c>
      <c r="O246" s="132" t="str">
        <f>"12.2023"</f>
        <v>12.2023</v>
      </c>
      <c r="P246" s="132" t="s">
        <v>148</v>
      </c>
      <c r="Q246" s="132" t="s">
        <v>60</v>
      </c>
      <c r="R246" s="161" t="s">
        <v>32</v>
      </c>
      <c r="S246" s="132" t="s">
        <v>60</v>
      </c>
      <c r="T246" s="132">
        <v>0</v>
      </c>
      <c r="U246" s="132">
        <v>0</v>
      </c>
      <c r="V246" s="161" t="s">
        <v>80</v>
      </c>
      <c r="W246" s="196"/>
      <c r="X246" s="196"/>
      <c r="Y246" s="196"/>
      <c r="Z246" s="196"/>
    </row>
    <row r="247" spans="1:26" s="16" customFormat="1" ht="249" customHeight="1" x14ac:dyDescent="0.2">
      <c r="A247" s="178"/>
      <c r="B247" s="191"/>
      <c r="C247" s="191"/>
      <c r="D247" s="191"/>
      <c r="E247" s="193"/>
      <c r="F247" s="159"/>
      <c r="G247" s="76" t="s">
        <v>905</v>
      </c>
      <c r="H247" s="78" t="s">
        <v>907</v>
      </c>
      <c r="I247" s="78" t="s">
        <v>909</v>
      </c>
      <c r="J247" s="159"/>
      <c r="K247" s="159"/>
      <c r="L247" s="139"/>
      <c r="M247" s="178"/>
      <c r="N247" s="178"/>
      <c r="O247" s="178"/>
      <c r="P247" s="178"/>
      <c r="Q247" s="178"/>
      <c r="R247" s="162"/>
      <c r="S247" s="178"/>
      <c r="T247" s="178"/>
      <c r="U247" s="178"/>
      <c r="V247" s="162"/>
      <c r="W247" s="197"/>
      <c r="X247" s="197"/>
      <c r="Y247" s="197"/>
      <c r="Z247" s="197"/>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98">
        <v>234</v>
      </c>
      <c r="B262" s="100" t="s">
        <v>242</v>
      </c>
      <c r="C262" s="110" t="s">
        <v>238</v>
      </c>
      <c r="D262" s="134" t="s">
        <v>133</v>
      </c>
      <c r="E262" s="134" t="s">
        <v>112</v>
      </c>
      <c r="F262" s="136" t="s">
        <v>93</v>
      </c>
      <c r="G262" s="100" t="s">
        <v>239</v>
      </c>
      <c r="H262" s="100" t="s">
        <v>240</v>
      </c>
      <c r="I262" s="100" t="s">
        <v>241</v>
      </c>
      <c r="J262" s="136" t="s">
        <v>31</v>
      </c>
      <c r="K262" s="136" t="s">
        <v>56</v>
      </c>
      <c r="L262" s="140" t="s">
        <v>952</v>
      </c>
      <c r="M262" s="134" t="s">
        <v>142</v>
      </c>
      <c r="N262" s="134" t="str">
        <f>"07.2023"</f>
        <v>07.2023</v>
      </c>
      <c r="O262" s="134" t="str">
        <f>"07.2024"</f>
        <v>07.2024</v>
      </c>
      <c r="P262" s="134" t="s">
        <v>63</v>
      </c>
      <c r="Q262" s="134" t="s">
        <v>60</v>
      </c>
      <c r="R262" s="134" t="s">
        <v>32</v>
      </c>
      <c r="S262" s="134" t="s">
        <v>77</v>
      </c>
      <c r="T262" s="135" t="s">
        <v>60</v>
      </c>
      <c r="U262" s="135" t="s">
        <v>33</v>
      </c>
      <c r="V262" s="135" t="s">
        <v>80</v>
      </c>
      <c r="W262" s="200"/>
      <c r="X262" s="200"/>
      <c r="Y262" s="200"/>
      <c r="Z262" s="200"/>
    </row>
    <row r="263" spans="1:26" ht="371.25" x14ac:dyDescent="0.2">
      <c r="A263" s="199"/>
      <c r="B263" s="101" t="s">
        <v>947</v>
      </c>
      <c r="C263" s="101" t="s">
        <v>948</v>
      </c>
      <c r="D263" s="134"/>
      <c r="E263" s="134"/>
      <c r="F263" s="136"/>
      <c r="G263" s="101" t="s">
        <v>950</v>
      </c>
      <c r="H263" s="101" t="s">
        <v>949</v>
      </c>
      <c r="I263" s="101" t="s">
        <v>951</v>
      </c>
      <c r="J263" s="136"/>
      <c r="K263" s="136"/>
      <c r="L263" s="140"/>
      <c r="M263" s="134"/>
      <c r="N263" s="134"/>
      <c r="O263" s="134"/>
      <c r="P263" s="134"/>
      <c r="Q263" s="134"/>
      <c r="R263" s="134"/>
      <c r="S263" s="134"/>
      <c r="T263" s="135"/>
      <c r="U263" s="135"/>
      <c r="V263" s="135"/>
      <c r="W263" s="200"/>
      <c r="X263" s="200"/>
      <c r="Y263" s="200"/>
      <c r="Z263" s="200"/>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6356518.2400000002</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2"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80</v>
      </c>
    </row>
    <row r="283" spans="1:26" s="122" customFormat="1" ht="67.5" x14ac:dyDescent="0.2">
      <c r="A283" s="122"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row r="284" spans="1:26" ht="112.5" x14ac:dyDescent="0.2">
      <c r="A284" s="8">
        <v>255</v>
      </c>
      <c r="B284" s="8" t="s">
        <v>1061</v>
      </c>
      <c r="C284" s="8" t="s">
        <v>1060</v>
      </c>
      <c r="D284" s="8" t="s">
        <v>132</v>
      </c>
      <c r="E284" s="8" t="s">
        <v>419</v>
      </c>
      <c r="F284" s="127" t="s">
        <v>93</v>
      </c>
      <c r="G284" s="125" t="s">
        <v>1062</v>
      </c>
      <c r="H284" s="8" t="s">
        <v>1063</v>
      </c>
      <c r="I284" s="8" t="s">
        <v>1064</v>
      </c>
      <c r="J284" s="127" t="s">
        <v>31</v>
      </c>
      <c r="K284" s="127" t="s">
        <v>56</v>
      </c>
      <c r="L284" s="52">
        <v>347491.03</v>
      </c>
      <c r="M284" s="8" t="s">
        <v>142</v>
      </c>
      <c r="N284" s="50" t="str">
        <f>"08.2023"</f>
        <v>08.2023</v>
      </c>
      <c r="O284" s="8" t="str">
        <f t="shared" ref="O284:O289" si="27">"12.2023"</f>
        <v>12.2023</v>
      </c>
      <c r="P284" s="8" t="s">
        <v>148</v>
      </c>
      <c r="Q284" s="8" t="s">
        <v>60</v>
      </c>
      <c r="R284" s="126" t="s">
        <v>32</v>
      </c>
      <c r="S284" s="8" t="s">
        <v>60</v>
      </c>
      <c r="T284" s="126" t="s">
        <v>33</v>
      </c>
      <c r="U284" s="126" t="s">
        <v>33</v>
      </c>
      <c r="V284" s="126" t="s">
        <v>1059</v>
      </c>
      <c r="W284" s="10"/>
      <c r="X284" s="127"/>
      <c r="Y284" s="10"/>
      <c r="Z284" s="10"/>
    </row>
    <row r="285" spans="1:26" s="16" customFormat="1" ht="45" x14ac:dyDescent="0.2">
      <c r="A285" s="127" t="s">
        <v>1065</v>
      </c>
      <c r="B285" s="13" t="str">
        <f>"10.84"</f>
        <v>10.84</v>
      </c>
      <c r="C285" s="13" t="s">
        <v>120</v>
      </c>
      <c r="D285" s="125" t="s">
        <v>132</v>
      </c>
      <c r="E285" s="125" t="s">
        <v>121</v>
      </c>
      <c r="F285" s="127" t="s">
        <v>93</v>
      </c>
      <c r="G285" s="127" t="s">
        <v>158</v>
      </c>
      <c r="H285" s="125" t="s">
        <v>814</v>
      </c>
      <c r="I285" s="125">
        <v>40</v>
      </c>
      <c r="J285" s="127" t="s">
        <v>31</v>
      </c>
      <c r="K285" s="127" t="s">
        <v>56</v>
      </c>
      <c r="L285" s="128">
        <v>917333.2</v>
      </c>
      <c r="M285" s="20" t="s">
        <v>142</v>
      </c>
      <c r="N285" s="125" t="str">
        <f>"08.2023"</f>
        <v>08.2023</v>
      </c>
      <c r="O285" s="27" t="str">
        <f t="shared" si="27"/>
        <v>12.2023</v>
      </c>
      <c r="P285" s="20" t="s">
        <v>148</v>
      </c>
      <c r="Q285" s="125" t="s">
        <v>60</v>
      </c>
      <c r="R285" s="126" t="s">
        <v>32</v>
      </c>
      <c r="S285" s="125" t="s">
        <v>60</v>
      </c>
      <c r="T285" s="125">
        <v>0</v>
      </c>
      <c r="U285" s="126" t="s">
        <v>33</v>
      </c>
      <c r="V285" s="126" t="s">
        <v>1059</v>
      </c>
      <c r="W285" s="10"/>
      <c r="X285" s="10"/>
      <c r="Y285" s="10"/>
      <c r="Z285" s="10"/>
    </row>
    <row r="286" spans="1:26" s="16" customFormat="1" ht="78.75" x14ac:dyDescent="0.2">
      <c r="A286" s="127" t="s">
        <v>1066</v>
      </c>
      <c r="B286" s="13" t="s">
        <v>653</v>
      </c>
      <c r="C286" s="13" t="s">
        <v>1067</v>
      </c>
      <c r="D286" s="125" t="s">
        <v>132</v>
      </c>
      <c r="E286" s="125" t="s">
        <v>1068</v>
      </c>
      <c r="F286" s="127" t="s">
        <v>93</v>
      </c>
      <c r="G286" s="127" t="s">
        <v>250</v>
      </c>
      <c r="H286" s="125" t="s">
        <v>1069</v>
      </c>
      <c r="I286" s="125" t="s">
        <v>1070</v>
      </c>
      <c r="J286" s="127" t="s">
        <v>31</v>
      </c>
      <c r="K286" s="127" t="s">
        <v>56</v>
      </c>
      <c r="L286" s="128">
        <v>6435866.6699999999</v>
      </c>
      <c r="M286" s="20" t="s">
        <v>142</v>
      </c>
      <c r="N286" s="125" t="str">
        <f>"08.2023"</f>
        <v>08.2023</v>
      </c>
      <c r="O286" s="27" t="str">
        <f t="shared" si="27"/>
        <v>12.2023</v>
      </c>
      <c r="P286" s="20" t="s">
        <v>148</v>
      </c>
      <c r="Q286" s="125" t="s">
        <v>60</v>
      </c>
      <c r="R286" s="126" t="s">
        <v>32</v>
      </c>
      <c r="S286" s="125" t="s">
        <v>60</v>
      </c>
      <c r="T286" s="125">
        <v>0</v>
      </c>
      <c r="U286" s="126" t="s">
        <v>33</v>
      </c>
      <c r="V286" s="126" t="s">
        <v>1059</v>
      </c>
      <c r="W286" s="10"/>
      <c r="X286" s="10"/>
      <c r="Y286" s="10"/>
      <c r="Z286" s="10"/>
    </row>
    <row r="287" spans="1:26" s="16" customFormat="1" ht="78.75" x14ac:dyDescent="0.2">
      <c r="A287" s="127" t="s">
        <v>1071</v>
      </c>
      <c r="B287" s="13" t="s">
        <v>840</v>
      </c>
      <c r="C287" s="13" t="s">
        <v>1072</v>
      </c>
      <c r="D287" s="125" t="s">
        <v>132</v>
      </c>
      <c r="E287" s="125" t="s">
        <v>1073</v>
      </c>
      <c r="F287" s="127" t="s">
        <v>93</v>
      </c>
      <c r="G287" s="127" t="s">
        <v>1074</v>
      </c>
      <c r="H287" s="125" t="s">
        <v>1079</v>
      </c>
      <c r="I287" s="125" t="s">
        <v>1075</v>
      </c>
      <c r="J287" s="127" t="s">
        <v>31</v>
      </c>
      <c r="K287" s="127" t="s">
        <v>56</v>
      </c>
      <c r="L287" s="128">
        <v>10189672</v>
      </c>
      <c r="M287" s="20" t="s">
        <v>142</v>
      </c>
      <c r="N287" s="125" t="str">
        <f>"08.2023"</f>
        <v>08.2023</v>
      </c>
      <c r="O287" s="27" t="str">
        <f t="shared" si="27"/>
        <v>12.2023</v>
      </c>
      <c r="P287" s="20" t="s">
        <v>148</v>
      </c>
      <c r="Q287" s="125" t="s">
        <v>60</v>
      </c>
      <c r="R287" s="126" t="s">
        <v>32</v>
      </c>
      <c r="S287" s="125" t="s">
        <v>60</v>
      </c>
      <c r="T287" s="125">
        <v>0</v>
      </c>
      <c r="U287" s="126" t="s">
        <v>33</v>
      </c>
      <c r="V287" s="126" t="s">
        <v>1059</v>
      </c>
      <c r="W287" s="10"/>
      <c r="X287" s="10"/>
      <c r="Y287" s="10"/>
      <c r="Z287" s="10"/>
    </row>
    <row r="288" spans="1:26" s="16" customFormat="1" ht="45" x14ac:dyDescent="0.2">
      <c r="A288" s="127" t="s">
        <v>1076</v>
      </c>
      <c r="B288" s="13" t="s">
        <v>971</v>
      </c>
      <c r="C288" s="13" t="s">
        <v>1077</v>
      </c>
      <c r="D288" s="125" t="s">
        <v>132</v>
      </c>
      <c r="E288" s="125" t="s">
        <v>1078</v>
      </c>
      <c r="F288" s="127" t="s">
        <v>93</v>
      </c>
      <c r="G288" s="127" t="s">
        <v>707</v>
      </c>
      <c r="H288" s="125" t="s">
        <v>418</v>
      </c>
      <c r="I288" s="125">
        <v>1</v>
      </c>
      <c r="J288" s="127" t="s">
        <v>31</v>
      </c>
      <c r="K288" s="127" t="s">
        <v>56</v>
      </c>
      <c r="L288" s="128">
        <v>1291581.25</v>
      </c>
      <c r="M288" s="20" t="s">
        <v>142</v>
      </c>
      <c r="N288" s="125" t="str">
        <f>"08.2023"</f>
        <v>08.2023</v>
      </c>
      <c r="O288" s="27" t="str">
        <f t="shared" si="27"/>
        <v>12.2023</v>
      </c>
      <c r="P288" s="20" t="s">
        <v>148</v>
      </c>
      <c r="Q288" s="125" t="s">
        <v>60</v>
      </c>
      <c r="R288" s="126" t="s">
        <v>32</v>
      </c>
      <c r="S288" s="125" t="s">
        <v>60</v>
      </c>
      <c r="T288" s="125">
        <v>0</v>
      </c>
      <c r="U288" s="126" t="s">
        <v>33</v>
      </c>
      <c r="V288" s="126" t="s">
        <v>1059</v>
      </c>
      <c r="W288" s="10"/>
      <c r="X288" s="10"/>
      <c r="Y288" s="10"/>
      <c r="Z288" s="10"/>
    </row>
    <row r="289" spans="1:26" ht="45" x14ac:dyDescent="0.2">
      <c r="A289" s="127" t="s">
        <v>1085</v>
      </c>
      <c r="B289" s="125" t="s">
        <v>1080</v>
      </c>
      <c r="C289" s="125" t="s">
        <v>1081</v>
      </c>
      <c r="D289" s="125" t="s">
        <v>134</v>
      </c>
      <c r="E289" s="125" t="s">
        <v>1087</v>
      </c>
      <c r="F289" s="127" t="s">
        <v>93</v>
      </c>
      <c r="G289" s="125" t="s">
        <v>1082</v>
      </c>
      <c r="H289" s="125" t="s">
        <v>1083</v>
      </c>
      <c r="I289" s="125" t="s">
        <v>1084</v>
      </c>
      <c r="J289" s="127" t="s">
        <v>31</v>
      </c>
      <c r="K289" s="127" t="s">
        <v>56</v>
      </c>
      <c r="L289" s="128">
        <v>2718594.09</v>
      </c>
      <c r="M289" s="125" t="s">
        <v>142</v>
      </c>
      <c r="N289" s="125" t="str">
        <f t="shared" ref="N289:N290" si="28">"08.2023"</f>
        <v>08.2023</v>
      </c>
      <c r="O289" s="125" t="str">
        <f t="shared" si="27"/>
        <v>12.2023</v>
      </c>
      <c r="P289" s="125" t="s">
        <v>1009</v>
      </c>
      <c r="Q289" s="125" t="s">
        <v>60</v>
      </c>
      <c r="R289" s="125" t="s">
        <v>32</v>
      </c>
      <c r="S289" s="125" t="s">
        <v>77</v>
      </c>
      <c r="T289" s="126" t="s">
        <v>33</v>
      </c>
      <c r="U289" s="126" t="s">
        <v>33</v>
      </c>
      <c r="V289" s="126" t="s">
        <v>1059</v>
      </c>
      <c r="W289" s="15"/>
      <c r="X289" s="15"/>
      <c r="Y289" s="15"/>
      <c r="Z289" s="15"/>
    </row>
    <row r="290" spans="1:26" s="127" customFormat="1" ht="90" x14ac:dyDescent="0.2">
      <c r="A290" s="127" t="s">
        <v>1086</v>
      </c>
      <c r="B290" s="127" t="s">
        <v>1048</v>
      </c>
      <c r="C290" s="127" t="s">
        <v>1049</v>
      </c>
      <c r="D290" s="127" t="s">
        <v>132</v>
      </c>
      <c r="E290" s="127" t="s">
        <v>1057</v>
      </c>
      <c r="F290" s="127" t="s">
        <v>93</v>
      </c>
      <c r="G290" s="127" t="s">
        <v>1050</v>
      </c>
      <c r="H290" s="127" t="s">
        <v>1051</v>
      </c>
      <c r="I290" s="127" t="s">
        <v>1052</v>
      </c>
      <c r="J290" s="127" t="s">
        <v>31</v>
      </c>
      <c r="K290" s="127" t="s">
        <v>56</v>
      </c>
      <c r="L290" s="128">
        <v>224619.6</v>
      </c>
      <c r="M290" s="125" t="s">
        <v>142</v>
      </c>
      <c r="N290" s="125" t="str">
        <f t="shared" si="28"/>
        <v>08.2023</v>
      </c>
      <c r="O290" s="125" t="str">
        <f>"11.2023"</f>
        <v>11.2023</v>
      </c>
      <c r="P290" s="127" t="s">
        <v>249</v>
      </c>
      <c r="Q290" s="125" t="s">
        <v>60</v>
      </c>
      <c r="R290" s="125" t="s">
        <v>32</v>
      </c>
      <c r="S290" s="125" t="s">
        <v>60</v>
      </c>
      <c r="T290" s="126" t="s">
        <v>33</v>
      </c>
      <c r="U290" s="126" t="s">
        <v>33</v>
      </c>
      <c r="V290" s="126" t="s">
        <v>1059</v>
      </c>
    </row>
  </sheetData>
  <sheetProtection selectLockedCells="1" selectUnlockedCells="1"/>
  <autoFilter ref="A21:Z283"/>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2023-07-27T09:05:30Z</cp:lastPrinted>
  <dcterms:created xsi:type="dcterms:W3CDTF">2018-05-08T14:29:34Z</dcterms:created>
  <dcterms:modified xsi:type="dcterms:W3CDTF">2023-08-14T10:41:19Z</dcterms:modified>
</cp:coreProperties>
</file>