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60_18.09.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закупок'!$A$21:$Z$320</definedName>
  </definedNames>
  <calcPr calcId="162913"/>
</workbook>
</file>

<file path=xl/calcChain.xml><?xml version="1.0" encoding="utf-8"?>
<calcChain xmlns="http://schemas.openxmlformats.org/spreadsheetml/2006/main">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<sst xmlns="http://schemas.openxmlformats.org/spreadsheetml/2006/main" count="5158" uniqueCount="1193">
  <si>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</si>
  <si>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</si>
  <si>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</si>
  <si>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</si>
  <si>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</si>
  <si>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</si>
  <si>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</si>
  <si>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</si>
  <si>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</si>
  <si>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</si>
  <si>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</si>
  <si>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</si>
  <si>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</si>
  <si>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</si>
  <si>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</si>
  <si>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</si>
  <si>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</si>
  <si>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</si>
  <si>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</si>
  <si>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</si>
  <si>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</si>
  <si>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</si>
  <si>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</si>
  <si>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</si>
  <si>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</si>
  <si>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</si>
  <si>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</si>
  <si>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</si>
  <si>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</si>
  <si>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</si>
  <si>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</si>
  <si>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</si>
  <si>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</si>
  <si>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</si>
  <si>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</si>
  <si>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</si>
  <si>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</si>
  <si>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</si>
  <si>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</si>
  <si>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</si>
  <si>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</si>
  <si>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</si>
  <si>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</si>
  <si>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</si>
  <si>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</si>
  <si>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</si>
  <si>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</si>
  <si>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</si>
  <si>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</si>
  <si>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</si>
  <si>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</si>
  <si>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</si>
  <si>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</si>
  <si>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</si>
  <si>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</si>
  <si>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</si>
  <si>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</si>
  <si>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</si>
  <si>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</si>
  <si>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</si>
  <si>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</si>
  <si>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</si>
  <si>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</si>
  <si>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</si>
  <si>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</si>
  <si>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</si>
  <si>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</si>
  <si>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</si>
  <si>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</si>
  <si>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</si>
  <si>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</si>
  <si>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</si>
  <si>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</si>
  <si>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</si>
  <si>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</si>
  <si>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</si>
  <si>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</si>
  <si>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</si>
  <si>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</si>
  <si>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</si>
  <si>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</si>
  <si>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</si>
  <si>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</si>
  <si>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</si>
  <si>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</si>
  <si>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</si>
  <si>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</si>
  <si>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</si>
  <si>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</si>
  <si>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</si>
  <si>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</si>
  <si>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</si>
  <si>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</si>
  <si>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</si>
  <si>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</si>
  <si>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</si>
  <si>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</si>
  <si>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</si>
  <si>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</si>
  <si>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</si>
  <si>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</si>
  <si>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</si>
  <si>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</si>
  <si>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</si>
  <si>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</si>
  <si>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</si>
  <si>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</si>
  <si>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</si>
  <si>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</si>
  <si>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</si>
  <si>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</si>
  <si>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</si>
  <si>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</si>
  <si>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</si>
  <si>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</si>
  <si>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</si>
  <si>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</si>
  <si>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</si>
  <si>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</si>
  <si>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</si>
  <si>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</si>
  <si>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</si>
  <si>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</si>
  <si>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</si>
  <si>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</si>
  <si>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</si>
  <si>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</si>
  <si>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</si>
  <si>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</si>
  <si>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</si>
  <si>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</si>
  <si>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</si>
  <si>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</si>
  <si>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</si>
  <si>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</si>
  <si>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</si>
  <si>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</si>
  <si>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</si>
  <si>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</si>
  <si>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</si>
  <si>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</si>
  <si>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</si>
  <si>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</si>
  <si>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</si>
  <si>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</si>
  <si>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</si>
  <si>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</si>
  <si>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</si>
  <si>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</si>
  <si>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</si>
  <si>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</si>
  <si>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</si>
  <si>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</si>
  <si>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</si>
  <si>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</si>
  <si>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</si>
  <si>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</si>
  <si>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</si>
  <si>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</si>
  <si>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</si>
  <si>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</si>
  <si>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</si>
  <si>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</si>
  <si>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</si>
  <si>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</si>
  <si>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</si>
  <si>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</si>
  <si>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</si>
  <si>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</si>
  <si>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</si>
  <si>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</si>
  <si>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</si>
  <si>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</si>
  <si>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</si>
  <si>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</si>
  <si>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</si>
  <si>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</si>
  <si>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</si>
  <si>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</si>
  <si>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</si>
  <si>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</si>
  <si>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</si>
  <si>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</si>
  <si>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</si>
  <si>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</si>
  <si>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</si>
  <si>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</si>
  <si>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</si>
  <si>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</si>
  <si>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</si>
  <si>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</si>
  <si>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</si>
  <si>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</si>
  <si>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</si>
  <si>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</si>
  <si>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</si>
  <si>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</si>
  <si>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</si>
  <si>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</si>
  <si>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</si>
  <si>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</si>
  <si>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</si>
  <si>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</si>
  <si>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</si>
  <si>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</si>
  <si>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</si>
  <si>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</si>
  <si>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</si>
  <si>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</si>
  <si>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</si>
  <si>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</si>
  <si>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</si>
  <si>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</si>
  <si>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</si>
  <si>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</si>
  <si>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</si>
  <si>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</si>
  <si>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</si>
  <si>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</si>
  <si>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</si>
  <si>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</si>
  <si>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</si>
  <si>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</si>
  <si>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</si>
  <si>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</si>
  <si>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</si>
  <si>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</si>
  <si>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</si>
  <si>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</si>
  <si>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</si>
  <si>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</si>
  <si>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</si>
  <si>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</si>
  <si>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</si>
  <si>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</si>
  <si>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</si>
  <si>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</si>
  <si>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</si>
  <si>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</si>
  <si>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</si>
  <si>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</si>
  <si>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</si>
  <si>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</si>
  <si>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</si>
  <si>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</si>
  <si>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</si>
  <si>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</si>
  <si>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</si>
  <si>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</si>
  <si>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</si>
  <si>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</si>
  <si>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</si>
  <si>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</si>
  <si>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</si>
  <si>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</si>
  <si>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</si>
  <si>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</si>
  <si>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</si>
  <si>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</si>
  <si>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</si>
  <si>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</si>
  <si>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</si>
  <si>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</si>
  <si>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</si>
  <si>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</si>
  <si>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</si>
  <si>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</si>
  <si>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</si>
  <si>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</si>
  <si>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</si>
  <si>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</si>
  <si>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</si>
  <si>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</si>
  <si>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</si>
  <si>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</si>
  <si>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</si>
  <si>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</si>
  <si>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</si>
  <si>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</si>
  <si>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</si>
  <si>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</si>
  <si>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</si>
  <si>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</si>
  <si>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</si>
  <si>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</si>
  <si>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</si>
  <si>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</si>
  <si>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</si>
  <si>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</si>
  <si>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</si>
  <si>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</si>
  <si>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</si>
  <si>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</si>
  <si>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</si>
  <si>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</si>
  <si>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</si>
  <si>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</si>
  <si>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</si>
  <si>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</si>
  <si>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</si>
  <si>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</si>
  <si>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</si>
  <si>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</si>
  <si>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</si>
  <si>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</si>
  <si>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</si>
  <si>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</si>
  <si>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</si>
  <si>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</si>
  <si>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</si>
  <si>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</si>
  <si>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</si>
  <si>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</si>
  <si>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</si>
  <si>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</si>
  <si>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</si>
  <si>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</si>
  <si>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</si>
  <si>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</si>
  <si>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</si>
  <si>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</si>
  <si>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</si>
  <si>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</si>
  <si>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</si>
  <si>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</si>
  <si>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</si>
  <si>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</si>
  <si>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</si>
  <si>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</si>
  <si>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</si>
  <si>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</si>
  <si>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</si>
  <si>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</si>
  <si>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</si>
  <si>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</si>
  <si>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</si>
  <si>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</si>
  <si>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</si>
  <si>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</si>
  <si>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</si>
  <si>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</si>
  <si>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</si>
  <si>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</si>
  <si>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</si>
  <si>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</si>
  <si>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</si>
  <si>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</si>
  <si>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</si>
  <si>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</si>
  <si>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</si>
  <si>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</si>
  <si>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</si>
  <si>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</si>
  <si>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</si>
  <si>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</si>
  <si>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</si>
  <si>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</si>
  <si>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</si>
  <si>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</si>
  <si>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</si>
  <si>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</si>
  <si>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</si>
  <si>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</si>
  <si>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</si>
  <si>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</si>
  <si>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</si>
  <si>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</si>
  <si>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</si>
  <si>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</si>
  <si>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</si>
  <si>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</si>
  <si>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</si>
  <si>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</si>
  <si>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</si>
  <si>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</si>
  <si>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</si>
  <si>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</si>
  <si>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</si>
  <si>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</si>
  <si>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</si>
  <si>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</si>
  <si>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</si>
  <si>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</si>
  <si>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</si>
  <si>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</si>
  <si>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</si>
  <si>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</si>
  <si>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</si>
  <si>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</si>
  <si>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</si>
  <si>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</si>
  <si>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</si>
  <si>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</si>
  <si>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</si>
  <si>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</si>
  <si>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</si>
  <si>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</si>
  <si>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</si>
  <si>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</si>
  <si>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</si>
  <si>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</si>
  <si>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</si>
  <si>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</si>
  <si>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</si>
  <si>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</si>
  <si>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</si>
  <si>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</si>
  <si>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</si>
  <si>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</si>
  <si>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</si>
  <si>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</si>
  <si>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</si>
  <si>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</si>
  <si>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</si>
  <si>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</si>
  <si>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</si>
  <si>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</si>
  <si>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</si>
  <si>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</si>
  <si>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</si>
  <si>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</si>
  <si>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</si>
  <si>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</si>
  <si>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</si>
  <si>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</si>
  <si>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</si>
  <si>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</si>
  <si>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</si>
  <si>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</si>
  <si>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</si>
  <si>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</si>
  <si>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</si>
  <si>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</si>
  <si>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</si>
  <si>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</si>
  <si>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</si>
  <si>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</si>
  <si>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</si>
  <si>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</si>
  <si>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</si>
  <si>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</si>
  <si>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</si>
  <si>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</si>
  <si>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</si>
  <si>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</si>
  <si>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</si>
  <si>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</si>
  <si>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</si>
  <si>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</si>
  <si>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</si>
  <si>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</si>
  <si>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</si>
  <si>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</si>
  <si>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</si>
  <si>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</si>
  <si>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</si>
  <si>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</si>
  <si>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</si>
  <si>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</si>
  <si>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</si>
  <si>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</si>
  <si>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</si>
  <si>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</si>
  <si>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</si>
  <si>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</si>
  <si>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</si>
  <si>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</si>
  <si>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</si>
  <si>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</si>
  <si>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</si>
  <si>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</si>
  <si>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</si>
  <si>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</si>
  <si>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</si>
  <si>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</si>
  <si>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</si>
  <si>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</si>
  <si>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</si>
  <si>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</si>
  <si>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</si>
  <si>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</si>
  <si>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</si>
  <si>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</si>
  <si>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</si>
  <si>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</si>
  <si>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</si>
  <si>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</si>
  <si>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</si>
  <si>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</si>
  <si>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</si>
  <si>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</si>
  <si>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</si>
  <si>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</si>
  <si>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</si>
  <si>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</si>
  <si>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</si>
  <si>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</si>
  <si>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</si>
  <si>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</si>
  <si>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</si>
  <si>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</si>
  <si>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</si>
  <si>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</si>
  <si>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</si>
  <si>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</si>
  <si>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</si>
  <si>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</si>
  <si>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</si>
  <si>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</si>
  <si>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</si>
  <si>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</si>
  <si>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</si>
  <si>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</si>
  <si>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</si>
  <si>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</si>
  <si>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</si>
  <si>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</si>
  <si>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</si>
  <si>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</si>
  <si>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</si>
  <si>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</si>
  <si>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</si>
  <si>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</si>
  <si>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</si>
  <si>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</si>
  <si>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</si>
  <si>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</si>
  <si>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</si>
  <si>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</si>
  <si>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</si>
  <si>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</si>
  <si>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</si>
  <si>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</si>
  <si>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</si>
  <si>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</si>
  <si>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</si>
  <si>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</si>
  <si>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</si>
  <si>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</si>
  <si>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</si>
  <si>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</si>
  <si>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</si>
  <si>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</si>
  <si>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</si>
  <si>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</si>
  <si>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</si>
  <si>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</si>
  <si>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</si>
  <si>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</si>
  <si>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</si>
  <si>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</si>
  <si>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</si>
  <si>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</si>
  <si>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</si>
  <si>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</si>
  <si>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</si>
  <si>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</si>
  <si>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</si>
  <si>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</si>
  <si>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</si>
  <si>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</si>
  <si>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</si>
  <si>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</si>
  <si>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</si>
  <si>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</si>
  <si>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</si>
  <si>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</si>
  <si>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</si>
  <si>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</si>
  <si>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</si>
  <si>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</si>
  <si>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</si>
  <si>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</si>
  <si>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</si>
  <si>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</si>
  <si>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</si>
  <si>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</si>
  <si>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</si>
  <si>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</si>
  <si>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</si>
  <si>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</si>
  <si>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</si>
  <si>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</si>
  <si>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</si>
  <si>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</si>
  <si>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</si>
  <si>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</si>
  <si>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</si>
  <si>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</si>
  <si>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</si>
  <si>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</si>
  <si>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</si>
  <si>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</si>
  <si>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</si>
  <si>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</si>
  <si>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</si>
  <si>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</si>
  <si>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</si>
  <si>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</si>
  <si>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</si>
  <si>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</si>
  <si>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</si>
  <si>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</si>
  <si>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</si>
  <si>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</si>
  <si>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</si>
  <si>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</si>
  <si>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</si>
  <si>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</si>
  <si>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</si>
  <si>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</si>
  <si>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</si>
  <si>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</si>
  <si>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</si>
  <si>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</si>
  <si>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</si>
  <si>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</si>
  <si>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</si>
  <si>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</si>
  <si>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</si>
  <si>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</si>
  <si>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</si>
  <si>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</si>
  <si>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</si>
  <si>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</si>
  <si>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</si>
  <si>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</si>
  <si>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</si>
  <si>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</si>
  <si>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</si>
  <si>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</si>
  <si>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</si>
  <si>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</si>
  <si>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</si>
  <si>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</si>
  <si>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</si>
  <si>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</si>
  <si>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</si>
  <si>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</si>
  <si>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</si>
  <si>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</si>
  <si>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</si>
  <si>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</si>
  <si>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</si>
  <si>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</si>
  <si>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</si>
  <si>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</si>
  <si>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</si>
  <si>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</si>
  <si>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</si>
  <si>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</si>
  <si>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</si>
  <si>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</si>
  <si>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</si>
  <si>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</si>
  <si>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</si>
  <si>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</si>
  <si>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</si>
  <si>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</si>
  <si>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</si>
  <si>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</si>
  <si>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</si>
  <si>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</si>
  <si>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</si>
  <si>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</si>
  <si>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</si>
  <si>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</si>
  <si>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</si>
  <si>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</si>
  <si>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</si>
  <si>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</si>
  <si>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</si>
  <si>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</si>
  <si>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</si>
  <si>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</si>
  <si>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</si>
  <si>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</si>
  <si>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</si>
  <si>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</si>
  <si>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</si>
  <si>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</si>
  <si>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</si>
  <si>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</si>
  <si>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</si>
  <si>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</si>
  <si>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</si>
  <si>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</si>
  <si>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</si>
  <si>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</si>
  <si>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</si>
  <si>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</si>
  <si>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</si>
  <si>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</si>
  <si>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</si>
  <si>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</si>
  <si>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</si>
  <si>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</si>
  <si>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</si>
  <si>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</si>
  <si>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</si>
  <si>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</si>
  <si>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</si>
  <si>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</si>
  <si>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</si>
  <si>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</si>
  <si>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</si>
  <si>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</si>
  <si>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</si>
  <si>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</si>
  <si>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</si>
  <si>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</si>
  <si>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</si>
  <si>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</si>
  <si>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</si>
  <si>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</si>
  <si>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</si>
  <si>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</si>
  <si>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</si>
  <si>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</si>
  <si>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</si>
  <si>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</si>
  <si>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</si>
  <si>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</si>
  <si>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</si>
  <si>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</si>
  <si>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</si>
  <si>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</si>
  <si>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</si>
  <si>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</si>
  <si>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</si>
  <si>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</si>
  <si>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</si>
  <si>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</si>
  <si>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</si>
  <si>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</si>
  <si>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</si>
  <si>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</si>
  <si>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</si>
  <si>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</si>
  <si>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</si>
  <si>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</si>
  <si>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</si>
  <si>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</si>
  <si>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</si>
  <si>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</si>
  <si>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</si>
  <si>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</si>
  <si>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</si>
  <si>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</si>
  <si>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</si>
  <si>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</si>
  <si>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</si>
  <si>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</si>
  <si>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</si>
  <si>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</si>
  <si>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</si>
  <si>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</si>
  <si>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</si>
  <si>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</si>
  <si>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</si>
  <si>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</si>
  <si>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</si>
  <si>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</si>
  <si>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</si>
  <si>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</si>
  <si>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</si>
  <si>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</si>
  <si>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</si>
  <si>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</si>
  <si>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</si>
  <si>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</si>
  <si>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</si>
  <si>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</si>
  <si>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</si>
  <si>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</si>
  <si>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</si>
  <si>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</si>
  <si>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</si>
  <si>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</si>
  <si>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</si>
  <si>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</si>
  <si>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</si>
  <si>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</si>
  <si>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</si>
  <si>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</si>
  <si>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</si>
  <si>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</si>
  <si>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</si>
  <si>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</si>
  <si>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</si>
  <si>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</si>
  <si>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</si>
  <si>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</si>
  <si>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</si>
  <si>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</si>
  <si>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</si>
  <si>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</si>
  <si>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</si>
  <si>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</si>
  <si>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</si>
  <si>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</si>
  <si>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</si>
  <si>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</si>
  <si>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</si>
  <si>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</si>
  <si>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</si>
  <si>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</si>
  <si>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</si>
  <si>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</si>
  <si>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</si>
  <si>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</si>
  <si>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</si>
  <si>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</si>
  <si>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</si>
  <si>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</si>
  <si>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</si>
  <si>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</si>
  <si>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</si>
  <si>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</si>
  <si>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</si>
  <si>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</si>
  <si>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</si>
  <si>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</si>
  <si>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</si>
  <si>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</si>
  <si>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</si>
  <si>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</si>
  <si>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</si>
  <si>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</si>
  <si>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</si>
  <si>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</si>
  <si>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</si>
  <si>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</si>
  <si>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</si>
  <si>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</si>
  <si>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</si>
  <si>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</si>
  <si>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</si>
  <si>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</si>
  <si>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</si>
  <si>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</si>
  <si>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</si>
  <si>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</si>
  <si>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</si>
  <si>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</si>
  <si>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</si>
  <si>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</si>
  <si>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</si>
  <si>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</si>
  <si>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</si>
  <si>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</si>
  <si>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</si>
  <si>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</si>
  <si>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</si>
  <si>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</si>
  <si>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</si>
  <si>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</si>
  <si>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</si>
  <si>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</si>
  <si>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</si>
  <si>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</si>
  <si>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</si>
  <si>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</si>
  <si>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</si>
  <si>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</si>
  <si>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</si>
  <si>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</si>
  <si>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</si>
  <si>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</si>
  <si>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</si>
  <si>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</si>
  <si>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</si>
  <si>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</si>
  <si>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</si>
  <si>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</si>
  <si>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</si>
  <si>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</si>
  <si>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</si>
  <si>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</si>
  <si>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</si>
  <si>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</si>
  <si>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</si>
  <si>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</si>
  <si>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</si>
  <si>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</si>
  <si>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</si>
  <si>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</si>
  <si>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</si>
  <si>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</si>
  <si>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</si>
  <si>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</si>
  <si>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</si>
  <si>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</si>
  <si>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</si>
  <si>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</si>
  <si>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</si>
  <si>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</si>
  <si>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</si>
  <si>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</si>
  <si>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</si>
  <si>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</si>
  <si>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</si>
  <si>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</si>
  <si>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</si>
  <si>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</si>
  <si>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</si>
  <si>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</si>
  <si>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</si>
  <si>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</si>
  <si>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</si>
  <si>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</si>
  <si>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</si>
  <si>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</si>
  <si>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</si>
  <si>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</si>
  <si>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</si>
  <si>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</si>
  <si>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</si>
  <si>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</si>
  <si>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</si>
  <si>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</si>
  <si>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</si>
  <si>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</si>
  <si>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</si>
  <si>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</si>
  <si>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</si>
  <si>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</si>
  <si>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</si>
  <si>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</si>
  <si>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</si>
  <si>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</si>
  <si>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</si>
  <si>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</si>
  <si>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</si>
  <si>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</si>
  <si>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</si>
  <si>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</si>
  <si>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</si>
  <si>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</si>
  <si>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</si>
  <si>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</si>
  <si>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</si>
  <si>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</si>
  <si>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</si>
  <si>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</si>
  <si>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</si>
  <si>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</si>
  <si>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</si>
  <si>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</si>
  <si>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</si>
  <si>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</si>
  <si>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</si>
  <si>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</si>
  <si>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</si>
  <si>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</si>
  <si>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</si>
  <si>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</si>
  <si>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</si>
  <si>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</si>
  <si>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</si>
  <si>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</si>
  <si>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</si>
  <si>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</si>
  <si>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</si>
  <si>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</si>
  <si>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</si>
  <si>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</si>
  <si>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</si>
  <si>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</si>
  <si>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</si>
  <si>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</si>
  <si>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</si>
  <si>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</si>
  <si>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</si>
  <si>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</si>
  <si>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</si>
  <si>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</si>
  <si>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</si>
  <si>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</si>
  <si>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</si>
  <si>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</si>
  <si>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</si>
  <si>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</si>
  <si>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</si>
  <si>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</si>
  <si>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</si>
  <si>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</si>
  <si>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</si>
  <si>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</si>
  <si>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</si>
  <si>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</si>
  <si>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</si>
  <si>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</si>
  <si>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</si>
  <si>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</si>
  <si>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</si>
  <si>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</si>
  <si>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</si>
  <si>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</si>
  <si>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</si>
  <si>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</si>
  <si>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</si>
  <si>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</si>
  <si>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</si>
  <si>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</si>
  <si>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</si>
  <si>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</si>
  <si>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</si>
  <si>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</si>
  <si>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</si>
  <si>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</si>
  <si>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</si>
  <si>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</si>
  <si>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</si>
  <si>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</si>
  <si>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</si>
  <si>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</si>
  <si>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</si>
  <si>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</si>
  <si>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</si>
  <si>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</si>
  <si>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</si>
  <si>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</si>
  <si>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</si>
  <si>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</si>
  <si>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</si>
  <si>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</si>
  <si>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</si>
  <si>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</si>
  <si>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</si>
  <si>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</si>
  <si>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</si>
  <si>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</si>
  <si>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</si>
  <si>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</si>
  <si>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</si>
  <si>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</si>
  <si>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</si>
  <si>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</si>
  <si>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</si>
  <si>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</si>
  <si>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</si>
  <si>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</si>
  <si>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</si>
  <si>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</si>
  <si>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</si>
  <si>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</si>
  <si>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</si>
  <si>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</si>
  <si>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</si>
  <si>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</si>
  <si>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</si>
  <si>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</si>
  <si>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</si>
  <si>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</si>
  <si>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</si>
  <si>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</si>
  <si>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</si>
  <si>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</si>
  <si>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</si>
  <si>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</si>
  <si>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</si>
  <si>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</si>
  <si>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</si>
  <si>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</si>
  <si>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</si>
  <si>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</si>
  <si>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</si>
  <si>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</si>
  <si>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</si>
  <si>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</si>
  <si>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</si>
  <si>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</si>
  <si>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</si>
  <si>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</si>
  <si>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</si>
  <si>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</si>
  <si>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</si>
  <si>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</si>
  <si>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</si>
  <si>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</si>
  <si>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</si>
  <si>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</si>
  <si>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</si>
  <si>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</si>
  <si>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</si>
  <si>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</si>
  <si>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</si>
  <si>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</si>
  <si>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</si>
  <si>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</si>
  <si>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</si>
  <si>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</si>
  <si>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</si>
  <si>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</si>
  <si>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</si>
  <si>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</si>
  <si>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</si>
  <si>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</si>
  <si>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</si>
  <si>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</si>
  <si>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</si>
  <si>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</si>
  <si>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</si>
  <si>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</si>
  <si>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</si>
  <si>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</si>
  <si>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</si>
  <si>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</si>
  <si>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</si>
  <si>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</si>
  <si>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</si>
  <si>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</si>
  <si>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</si>
  <si>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</si>
  <si>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</si>
  <si>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</si>
  <si>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</si>
  <si>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</si>
  <si>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</si>
  <si>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</si>
  <si>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</si>
  <si>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</si>
  <si>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</si>
  <si>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</si>
  <si>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</si>
  <si>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</si>
  <si>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</si>
  <si>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</si>
  <si>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</si>
  <si>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</si>
  <si>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</si>
  <si>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</si>
  <si>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</si>
  <si>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</si>
  <si>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</si>
  <si>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</si>
  <si>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</si>
  <si>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</si>
  <si>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</si>
  <si>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</si>
  <si>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</si>
  <si>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</si>
  <si>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 xml:space="preserve">Р </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</si>
  <si>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</si>
  <si>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</si>
  <si>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</si>
  <si>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</si>
  <si>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</si>
  <si>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</si>
  <si>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</si>
  <si>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</si>
  <si>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</si>
  <si>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</si>
  <si>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</si>
  <si>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</si>
  <si>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</si>
  <si>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</si>
  <si>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</si>
  <si>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</si>
  <si>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</si>
  <si>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</si>
  <si>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</si>
  <si>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</si>
  <si>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</si>
  <si>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</si>
  <si>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</si>
  <si>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</si>
  <si>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</si>
  <si>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</si>
  <si>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</si>
  <si>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</si>
  <si>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</si>
  <si>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</si>
  <si>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</si>
  <si>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</si>
  <si>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</si>
  <si>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</si>
  <si>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</si>
  <si>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</si>
  <si>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</si>
  <si>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</si>
  <si>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</si>
  <si>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</si>
  <si>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</si>
  <si>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</si>
  <si>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</si>
  <si>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</si>
  <si>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УТВЕРЖДАЮ
НАЧАЛЬНИК УПРАВЛЕНИЯ ЗАКУПОК И МАТЕРИАЛЬНО-ТЕХНИЧЕСКОГО СНАБЖЕНИЯ
___________________ В.Н. Тарасов
"18" сентября 2023 года</t>
  </si>
  <si>
    <t>291</t>
  </si>
  <si>
    <t>23.61</t>
  </si>
  <si>
    <t>23.61.12.150</t>
  </si>
  <si>
    <t>2
1
1
3
4
1
2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</si>
</sst>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30">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0"/>
  <sheetViews>
    <sheetView tabSelected="1" topLeftCell="A61" zoomScale="120" zoomScaleNormal="120" workbookViewId="0">
      <selection activeCell="L161" sqref="L161:L320"/>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19" t="s">
        <v>1188</v>
      </c>
      <c r="W1" s="219"/>
      <c r="X1" s="219"/>
      <c r="Y1" s="219"/>
      <c r="Z1" s="219"/>
    </row>
    <row r="2" spans="1:26" s="1" customFormat="1" ht="80.25" customHeight="1" x14ac:dyDescent="0.25">
      <c r="F2" s="6"/>
      <c r="G2" s="2"/>
      <c r="H2" s="3"/>
      <c r="I2" s="3"/>
      <c r="V2" s="219"/>
      <c r="W2" s="219"/>
      <c r="X2" s="219"/>
      <c r="Y2" s="219"/>
      <c r="Z2" s="219"/>
    </row>
    <row r="3" spans="1:26" s="4" customFormat="1" ht="15.75" x14ac:dyDescent="0.25">
      <c r="A3" s="220" t="s">
        <v>411</v>
      </c>
      <c r="B3" s="220"/>
      <c r="C3" s="220"/>
      <c r="D3" s="220"/>
      <c r="E3" s="220"/>
      <c r="F3" s="220"/>
      <c r="G3" s="220"/>
      <c r="H3" s="220"/>
      <c r="I3" s="220"/>
      <c r="J3" s="220"/>
      <c r="K3" s="220"/>
      <c r="L3" s="220"/>
      <c r="M3" s="220"/>
      <c r="N3" s="220"/>
      <c r="O3" s="220"/>
      <c r="P3" s="220"/>
      <c r="Q3" s="220"/>
      <c r="R3" s="220"/>
      <c r="S3" s="221"/>
      <c r="T3" s="221"/>
      <c r="U3" s="221"/>
      <c r="V3" s="221"/>
      <c r="W3" s="221"/>
      <c r="X3" s="221"/>
      <c r="Y3" s="221"/>
      <c r="Z3" s="221"/>
    </row>
    <row r="4" spans="1:26" s="4" customFormat="1" ht="15.75" x14ac:dyDescent="0.25">
      <c r="A4" s="222"/>
      <c r="B4" s="222"/>
      <c r="C4" s="222"/>
      <c r="D4" s="222"/>
      <c r="E4" s="222"/>
      <c r="F4" s="222"/>
      <c r="G4" s="222"/>
      <c r="H4" s="222"/>
      <c r="I4" s="222"/>
      <c r="J4" s="222"/>
      <c r="K4" s="222"/>
      <c r="L4" s="222"/>
      <c r="M4" s="222"/>
      <c r="N4" s="222"/>
      <c r="O4" s="222"/>
      <c r="P4" s="222"/>
      <c r="Q4" s="222"/>
      <c r="R4" s="222"/>
      <c r="S4" s="223"/>
      <c r="T4" s="223"/>
      <c r="U4" s="223"/>
      <c r="V4" s="223"/>
      <c r="W4" s="223"/>
      <c r="X4" s="223"/>
      <c r="Y4" s="223"/>
      <c r="Z4" s="223"/>
    </row>
    <row r="5" spans="1:26" s="4" customFormat="1" ht="15.75" x14ac:dyDescent="0.25">
      <c r="A5" s="202" t="s">
        <v>34</v>
      </c>
      <c r="B5" s="202"/>
      <c r="C5" s="202"/>
      <c r="D5" s="202"/>
      <c r="E5" s="202"/>
      <c r="F5" s="202" t="s">
        <v>35</v>
      </c>
      <c r="G5" s="202"/>
      <c r="H5" s="202"/>
      <c r="I5" s="202"/>
      <c r="J5" s="202"/>
      <c r="K5" s="202"/>
      <c r="L5" s="202"/>
      <c r="M5" s="202"/>
      <c r="N5" s="202"/>
      <c r="O5" s="202"/>
      <c r="P5" s="202"/>
      <c r="Q5" s="202"/>
      <c r="R5" s="202"/>
      <c r="S5" s="215"/>
      <c r="T5" s="215"/>
      <c r="U5" s="215"/>
      <c r="V5" s="215"/>
      <c r="W5" s="215"/>
      <c r="X5" s="215"/>
      <c r="Y5" s="215"/>
      <c r="Z5" s="215"/>
    </row>
    <row r="6" spans="1:26" s="4" customFormat="1" ht="15.75" x14ac:dyDescent="0.25">
      <c r="A6" s="202" t="s">
        <v>36</v>
      </c>
      <c r="B6" s="202"/>
      <c r="C6" s="202"/>
      <c r="D6" s="202"/>
      <c r="E6" s="202"/>
      <c r="F6" s="202" t="s">
        <v>37</v>
      </c>
      <c r="G6" s="202"/>
      <c r="H6" s="202"/>
      <c r="I6" s="202"/>
      <c r="J6" s="202"/>
      <c r="K6" s="202"/>
      <c r="L6" s="202"/>
      <c r="M6" s="202"/>
      <c r="N6" s="202"/>
      <c r="O6" s="202"/>
      <c r="P6" s="202"/>
      <c r="Q6" s="202"/>
      <c r="R6" s="202"/>
      <c r="S6" s="215"/>
      <c r="T6" s="215"/>
      <c r="U6" s="215"/>
      <c r="V6" s="215"/>
      <c r="W6" s="215"/>
      <c r="X6" s="215"/>
      <c r="Y6" s="215"/>
      <c r="Z6" s="215"/>
    </row>
    <row r="7" spans="1:26" s="4" customFormat="1" ht="15.75" x14ac:dyDescent="0.25">
      <c r="A7" s="202" t="s">
        <v>38</v>
      </c>
      <c r="B7" s="202"/>
      <c r="C7" s="202"/>
      <c r="D7" s="202"/>
      <c r="E7" s="202"/>
      <c r="F7" s="226" t="s">
        <v>64</v>
      </c>
      <c r="G7" s="226"/>
      <c r="H7" s="226"/>
      <c r="I7" s="226"/>
      <c r="J7" s="226"/>
      <c r="K7" s="226"/>
      <c r="L7" s="226"/>
      <c r="M7" s="226"/>
      <c r="N7" s="226"/>
      <c r="O7" s="226"/>
      <c r="P7" s="226"/>
      <c r="Q7" s="226"/>
      <c r="R7" s="226"/>
      <c r="S7" s="215"/>
      <c r="T7" s="215"/>
      <c r="U7" s="215"/>
      <c r="V7" s="215"/>
      <c r="W7" s="215"/>
      <c r="X7" s="215"/>
      <c r="Y7" s="215"/>
      <c r="Z7" s="215"/>
    </row>
    <row r="8" spans="1:26" s="4" customFormat="1" ht="15.75" x14ac:dyDescent="0.25">
      <c r="A8" s="202" t="s">
        <v>39</v>
      </c>
      <c r="B8" s="202"/>
      <c r="C8" s="202"/>
      <c r="D8" s="202"/>
      <c r="E8" s="202"/>
      <c r="F8" s="227" t="s">
        <v>71</v>
      </c>
      <c r="G8" s="228"/>
      <c r="H8" s="228"/>
      <c r="I8" s="228"/>
      <c r="J8" s="228"/>
      <c r="K8" s="228"/>
      <c r="L8" s="228"/>
      <c r="M8" s="228"/>
      <c r="N8" s="228"/>
      <c r="O8" s="228"/>
      <c r="P8" s="228"/>
      <c r="Q8" s="228"/>
      <c r="R8" s="228"/>
      <c r="S8" s="215"/>
      <c r="T8" s="215"/>
      <c r="U8" s="215"/>
      <c r="V8" s="215"/>
      <c r="W8" s="215"/>
      <c r="X8" s="215"/>
      <c r="Y8" s="215"/>
      <c r="Z8" s="215"/>
    </row>
    <row r="9" spans="1:26" s="4" customFormat="1" ht="15.75" x14ac:dyDescent="0.25">
      <c r="A9" s="202" t="s">
        <v>40</v>
      </c>
      <c r="B9" s="202"/>
      <c r="C9" s="202"/>
      <c r="D9" s="202"/>
      <c r="E9" s="202"/>
      <c r="F9" s="202">
        <v>9102028499</v>
      </c>
      <c r="G9" s="202"/>
      <c r="H9" s="202"/>
      <c r="I9" s="202"/>
      <c r="J9" s="202"/>
      <c r="K9" s="202"/>
      <c r="L9" s="202"/>
      <c r="M9" s="202"/>
      <c r="N9" s="202"/>
      <c r="O9" s="202"/>
      <c r="P9" s="202"/>
      <c r="Q9" s="202"/>
      <c r="R9" s="202"/>
      <c r="S9" s="215"/>
      <c r="T9" s="215"/>
      <c r="U9" s="215"/>
      <c r="V9" s="215"/>
      <c r="W9" s="215"/>
      <c r="X9" s="215"/>
      <c r="Y9" s="215"/>
      <c r="Z9" s="215"/>
    </row>
    <row r="10" spans="1:26" s="4" customFormat="1" ht="15.75" x14ac:dyDescent="0.25">
      <c r="A10" s="202" t="s">
        <v>41</v>
      </c>
      <c r="B10" s="202"/>
      <c r="C10" s="202"/>
      <c r="D10" s="202"/>
      <c r="E10" s="202"/>
      <c r="F10" s="202">
        <v>910201001</v>
      </c>
      <c r="G10" s="202"/>
      <c r="H10" s="202"/>
      <c r="I10" s="202"/>
      <c r="J10" s="202"/>
      <c r="K10" s="202"/>
      <c r="L10" s="202"/>
      <c r="M10" s="202"/>
      <c r="N10" s="202"/>
      <c r="O10" s="202"/>
      <c r="P10" s="202"/>
      <c r="Q10" s="202"/>
      <c r="R10" s="202"/>
      <c r="S10" s="215"/>
      <c r="T10" s="215"/>
      <c r="U10" s="215"/>
      <c r="V10" s="215"/>
      <c r="W10" s="215"/>
      <c r="X10" s="215"/>
      <c r="Y10" s="215"/>
      <c r="Z10" s="215"/>
    </row>
    <row r="11" spans="1:26" s="4" customFormat="1" ht="15.75" x14ac:dyDescent="0.25">
      <c r="A11" s="202" t="s">
        <v>42</v>
      </c>
      <c r="B11" s="202"/>
      <c r="C11" s="202"/>
      <c r="D11" s="202"/>
      <c r="E11" s="202"/>
      <c r="F11" s="202">
        <v>35000000000</v>
      </c>
      <c r="G11" s="202"/>
      <c r="H11" s="202"/>
      <c r="I11" s="202"/>
      <c r="J11" s="202"/>
      <c r="K11" s="202"/>
      <c r="L11" s="202"/>
      <c r="M11" s="202"/>
      <c r="N11" s="202"/>
      <c r="O11" s="202"/>
      <c r="P11" s="202"/>
      <c r="Q11" s="202"/>
      <c r="R11" s="202"/>
      <c r="S11" s="215"/>
      <c r="T11" s="215"/>
      <c r="U11" s="215"/>
      <c r="V11" s="215"/>
      <c r="W11" s="215"/>
      <c r="X11" s="215"/>
      <c r="Y11" s="215"/>
      <c r="Z11" s="215"/>
    </row>
    <row r="13" spans="1:26" ht="12.75" customHeight="1" x14ac:dyDescent="0.2">
      <c r="A13" s="213" t="s">
        <v>0</v>
      </c>
      <c r="B13" s="213" t="s">
        <v>1</v>
      </c>
      <c r="C13" s="213" t="s">
        <v>2</v>
      </c>
      <c r="D13" s="205" t="s">
        <v>130</v>
      </c>
      <c r="E13" s="212" t="s">
        <v>3</v>
      </c>
      <c r="F13" s="212"/>
      <c r="G13" s="212"/>
      <c r="H13" s="212"/>
      <c r="I13" s="212"/>
      <c r="J13" s="212"/>
      <c r="K13" s="212"/>
      <c r="L13" s="212"/>
      <c r="M13" s="212"/>
      <c r="N13" s="212"/>
      <c r="O13" s="212"/>
      <c r="P13" s="213" t="s">
        <v>4</v>
      </c>
      <c r="Q13" s="213" t="s">
        <v>5</v>
      </c>
      <c r="R13" s="213"/>
      <c r="S13" s="213"/>
      <c r="T13" s="213"/>
      <c r="U13" s="213"/>
      <c r="V13" s="213" t="s">
        <v>14</v>
      </c>
      <c r="W13" s="208" t="s">
        <v>15</v>
      </c>
      <c r="X13" s="208" t="s">
        <v>16</v>
      </c>
      <c r="Y13" s="208" t="s">
        <v>17</v>
      </c>
      <c r="Z13" s="208" t="s">
        <v>18</v>
      </c>
    </row>
    <row r="14" spans="1:26" ht="15" customHeight="1" x14ac:dyDescent="0.2">
      <c r="A14" s="213"/>
      <c r="B14" s="213"/>
      <c r="C14" s="213"/>
      <c r="D14" s="206"/>
      <c r="E14" s="213"/>
      <c r="F14" s="212"/>
      <c r="G14" s="212"/>
      <c r="H14" s="212"/>
      <c r="I14" s="212"/>
      <c r="J14" s="212"/>
      <c r="K14" s="212"/>
      <c r="L14" s="212"/>
      <c r="M14" s="212"/>
      <c r="N14" s="212"/>
      <c r="O14" s="212"/>
      <c r="P14" s="213"/>
      <c r="Q14" s="213"/>
      <c r="R14" s="213"/>
      <c r="S14" s="213"/>
      <c r="T14" s="213"/>
      <c r="U14" s="213"/>
      <c r="V14" s="213"/>
      <c r="W14" s="209"/>
      <c r="X14" s="209"/>
      <c r="Y14" s="209"/>
      <c r="Z14" s="209"/>
    </row>
    <row r="15" spans="1:26" ht="15" customHeight="1" x14ac:dyDescent="0.2">
      <c r="A15" s="213"/>
      <c r="B15" s="213"/>
      <c r="C15" s="213"/>
      <c r="D15" s="206"/>
      <c r="E15" s="212" t="s">
        <v>20</v>
      </c>
      <c r="F15" s="213" t="s">
        <v>21</v>
      </c>
      <c r="G15" s="213" t="s">
        <v>22</v>
      </c>
      <c r="H15" s="213"/>
      <c r="I15" s="213" t="s">
        <v>25</v>
      </c>
      <c r="J15" s="216" t="s">
        <v>28</v>
      </c>
      <c r="K15" s="216"/>
      <c r="L15" s="213" t="s">
        <v>141</v>
      </c>
      <c r="M15" s="208" t="s">
        <v>140</v>
      </c>
      <c r="N15" s="213" t="s">
        <v>6</v>
      </c>
      <c r="O15" s="213"/>
      <c r="P15" s="213"/>
      <c r="Q15" s="213"/>
      <c r="R15" s="213" t="s">
        <v>19</v>
      </c>
      <c r="S15" s="211" t="s">
        <v>61</v>
      </c>
      <c r="T15" s="211" t="s">
        <v>7</v>
      </c>
      <c r="U15" s="224" t="s">
        <v>8</v>
      </c>
      <c r="V15" s="213"/>
      <c r="W15" s="209"/>
      <c r="X15" s="209"/>
      <c r="Y15" s="209"/>
      <c r="Z15" s="209"/>
    </row>
    <row r="16" spans="1:26" ht="15" customHeight="1" x14ac:dyDescent="0.2">
      <c r="A16" s="213"/>
      <c r="B16" s="213"/>
      <c r="C16" s="213"/>
      <c r="D16" s="206"/>
      <c r="E16" s="213"/>
      <c r="F16" s="213"/>
      <c r="G16" s="213"/>
      <c r="H16" s="213"/>
      <c r="I16" s="213"/>
      <c r="J16" s="216"/>
      <c r="K16" s="216"/>
      <c r="L16" s="213"/>
      <c r="M16" s="209"/>
      <c r="N16" s="213"/>
      <c r="O16" s="213"/>
      <c r="P16" s="213"/>
      <c r="Q16" s="213"/>
      <c r="R16" s="213"/>
      <c r="S16" s="211"/>
      <c r="T16" s="211"/>
      <c r="U16" s="225"/>
      <c r="V16" s="213"/>
      <c r="W16" s="209"/>
      <c r="X16" s="209"/>
      <c r="Y16" s="209"/>
      <c r="Z16" s="209"/>
    </row>
    <row r="17" spans="1:26" ht="15" customHeight="1" x14ac:dyDescent="0.2">
      <c r="A17" s="213"/>
      <c r="B17" s="213"/>
      <c r="C17" s="213"/>
      <c r="D17" s="206"/>
      <c r="E17" s="213"/>
      <c r="F17" s="213"/>
      <c r="G17" s="213" t="s">
        <v>23</v>
      </c>
      <c r="H17" s="213" t="s">
        <v>24</v>
      </c>
      <c r="I17" s="213"/>
      <c r="J17" s="212" t="s">
        <v>27</v>
      </c>
      <c r="K17" s="212" t="s">
        <v>24</v>
      </c>
      <c r="L17" s="213"/>
      <c r="M17" s="209"/>
      <c r="N17" s="213" t="s">
        <v>88</v>
      </c>
      <c r="O17" s="213" t="s">
        <v>26</v>
      </c>
      <c r="P17" s="213"/>
      <c r="Q17" s="213"/>
      <c r="R17" s="213"/>
      <c r="S17" s="211"/>
      <c r="T17" s="211"/>
      <c r="U17" s="225"/>
      <c r="V17" s="213"/>
      <c r="W17" s="209"/>
      <c r="X17" s="209"/>
      <c r="Y17" s="209"/>
      <c r="Z17" s="209"/>
    </row>
    <row r="18" spans="1:26" ht="15" customHeight="1" x14ac:dyDescent="0.2">
      <c r="A18" s="213"/>
      <c r="B18" s="213"/>
      <c r="C18" s="213"/>
      <c r="D18" s="206"/>
      <c r="E18" s="213"/>
      <c r="F18" s="213"/>
      <c r="G18" s="213"/>
      <c r="H18" s="213"/>
      <c r="I18" s="213"/>
      <c r="J18" s="213"/>
      <c r="K18" s="213"/>
      <c r="L18" s="213"/>
      <c r="M18" s="209"/>
      <c r="N18" s="213"/>
      <c r="O18" s="213"/>
      <c r="P18" s="213"/>
      <c r="Q18" s="213"/>
      <c r="R18" s="213"/>
      <c r="S18" s="211"/>
      <c r="T18" s="211"/>
      <c r="U18" s="225"/>
      <c r="V18" s="213"/>
      <c r="W18" s="209"/>
      <c r="X18" s="209"/>
      <c r="Y18" s="209"/>
      <c r="Z18" s="209"/>
    </row>
    <row r="19" spans="1:26" ht="15" customHeight="1" x14ac:dyDescent="0.2">
      <c r="A19" s="213"/>
      <c r="B19" s="213"/>
      <c r="C19" s="213"/>
      <c r="D19" s="206"/>
      <c r="E19" s="213"/>
      <c r="F19" s="213"/>
      <c r="G19" s="213"/>
      <c r="H19" s="213"/>
      <c r="I19" s="213"/>
      <c r="J19" s="213"/>
      <c r="K19" s="213"/>
      <c r="L19" s="213"/>
      <c r="M19" s="209"/>
      <c r="N19" s="213"/>
      <c r="O19" s="213"/>
      <c r="P19" s="213"/>
      <c r="Q19" s="213"/>
      <c r="R19" s="213"/>
      <c r="S19" s="211"/>
      <c r="T19" s="211"/>
      <c r="U19" s="225"/>
      <c r="V19" s="213"/>
      <c r="W19" s="209"/>
      <c r="X19" s="209"/>
      <c r="Y19" s="209"/>
      <c r="Z19" s="209"/>
    </row>
    <row r="20" spans="1:26" ht="93" customHeight="1" x14ac:dyDescent="0.2">
      <c r="A20" s="213"/>
      <c r="B20" s="213"/>
      <c r="C20" s="213"/>
      <c r="D20" s="207"/>
      <c r="E20" s="213"/>
      <c r="F20" s="213"/>
      <c r="G20" s="213"/>
      <c r="H20" s="213"/>
      <c r="I20" s="213"/>
      <c r="J20" s="213"/>
      <c r="K20" s="213"/>
      <c r="L20" s="213"/>
      <c r="M20" s="210"/>
      <c r="N20" s="213"/>
      <c r="O20" s="213"/>
      <c r="P20" s="213"/>
      <c r="Q20" s="213"/>
      <c r="R20" s="213"/>
      <c r="S20" s="211"/>
      <c r="T20" s="211"/>
      <c r="U20" s="225"/>
      <c r="V20" s="213"/>
      <c r="W20" s="210"/>
      <c r="X20" s="210"/>
      <c r="Y20" s="210"/>
      <c r="Z20" s="210"/>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813</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814</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814</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59">
        <v>46</v>
      </c>
      <c r="B67" s="199" t="s">
        <v>137</v>
      </c>
      <c r="C67" s="199" t="s">
        <v>138</v>
      </c>
      <c r="D67" s="159" t="s">
        <v>139</v>
      </c>
      <c r="E67" s="199" t="s">
        <v>104</v>
      </c>
      <c r="F67" s="163" t="s">
        <v>93</v>
      </c>
      <c r="G67" s="159" t="s">
        <v>167</v>
      </c>
      <c r="H67" s="159" t="s">
        <v>146</v>
      </c>
      <c r="I67" s="159" t="s">
        <v>328</v>
      </c>
      <c r="J67" s="163" t="s">
        <v>31</v>
      </c>
      <c r="K67" s="163" t="s">
        <v>56</v>
      </c>
      <c r="L67" s="164" t="s">
        <v>329</v>
      </c>
      <c r="M67" s="159" t="s">
        <v>142</v>
      </c>
      <c r="N67" s="159" t="s">
        <v>147</v>
      </c>
      <c r="O67" s="229" t="str">
        <f>"01.2024"</f>
        <v>01.2024</v>
      </c>
      <c r="P67" s="159" t="s">
        <v>63</v>
      </c>
      <c r="Q67" s="159" t="s">
        <v>60</v>
      </c>
      <c r="R67" s="160" t="s">
        <v>32</v>
      </c>
      <c r="S67" s="159" t="s">
        <v>77</v>
      </c>
      <c r="T67" s="159">
        <v>0</v>
      </c>
      <c r="U67" s="159" t="s">
        <v>33</v>
      </c>
      <c r="V67" s="160" t="s">
        <v>80</v>
      </c>
      <c r="W67" s="214"/>
      <c r="X67" s="214"/>
      <c r="Y67" s="214"/>
      <c r="Z67" s="214"/>
    </row>
    <row r="68" spans="1:26" s="16" customFormat="1" ht="324" customHeight="1" x14ac:dyDescent="0.2">
      <c r="A68" s="198"/>
      <c r="B68" s="200"/>
      <c r="C68" s="200"/>
      <c r="D68" s="201"/>
      <c r="E68" s="198"/>
      <c r="F68" s="203"/>
      <c r="G68" s="204"/>
      <c r="H68" s="198"/>
      <c r="I68" s="198"/>
      <c r="J68" s="198"/>
      <c r="K68" s="198"/>
      <c r="L68" s="198"/>
      <c r="M68" s="198"/>
      <c r="N68" s="198"/>
      <c r="O68" s="198"/>
      <c r="P68" s="198"/>
      <c r="Q68" s="198"/>
      <c r="R68" s="198"/>
      <c r="S68" s="198"/>
      <c r="T68" s="198"/>
      <c r="U68" s="198"/>
      <c r="V68" s="198"/>
      <c r="W68" s="198"/>
      <c r="X68" s="198"/>
      <c r="Y68" s="198"/>
      <c r="Z68" s="198"/>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459</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59">
        <v>54</v>
      </c>
      <c r="B76" s="199" t="s">
        <v>137</v>
      </c>
      <c r="C76" s="199" t="s">
        <v>138</v>
      </c>
      <c r="D76" s="159" t="s">
        <v>139</v>
      </c>
      <c r="E76" s="199" t="s">
        <v>104</v>
      </c>
      <c r="F76" s="163" t="s">
        <v>175</v>
      </c>
      <c r="G76" s="159" t="s">
        <v>167</v>
      </c>
      <c r="H76" s="159" t="s">
        <v>146</v>
      </c>
      <c r="I76" s="159" t="s">
        <v>409</v>
      </c>
      <c r="J76" s="163" t="s">
        <v>31</v>
      </c>
      <c r="K76" s="163" t="s">
        <v>56</v>
      </c>
      <c r="L76" s="179" t="s">
        <v>410</v>
      </c>
      <c r="M76" s="159" t="s">
        <v>142</v>
      </c>
      <c r="N76" s="159" t="s">
        <v>147</v>
      </c>
      <c r="O76" s="229" t="str">
        <f>"02.2023"</f>
        <v>02.2023</v>
      </c>
      <c r="P76" s="169" t="s">
        <v>57</v>
      </c>
      <c r="Q76" s="159" t="s">
        <v>77</v>
      </c>
      <c r="R76" s="160" t="s">
        <v>32</v>
      </c>
      <c r="S76" s="159" t="s">
        <v>77</v>
      </c>
      <c r="T76" s="159">
        <v>0</v>
      </c>
      <c r="U76" s="159" t="s">
        <v>33</v>
      </c>
      <c r="V76" s="160" t="s">
        <v>80</v>
      </c>
      <c r="W76" s="214"/>
      <c r="X76" s="214"/>
      <c r="Y76" s="214"/>
      <c r="Z76" s="214"/>
    </row>
    <row r="77" spans="1:26" ht="324" customHeight="1" x14ac:dyDescent="0.2">
      <c r="A77" s="198"/>
      <c r="B77" s="200"/>
      <c r="C77" s="200"/>
      <c r="D77" s="201"/>
      <c r="E77" s="198"/>
      <c r="F77" s="198"/>
      <c r="G77" s="204"/>
      <c r="H77" s="198"/>
      <c r="I77" s="198"/>
      <c r="J77" s="198"/>
      <c r="K77" s="198"/>
      <c r="L77" s="180"/>
      <c r="M77" s="198"/>
      <c r="N77" s="198"/>
      <c r="O77" s="198"/>
      <c r="P77" s="185"/>
      <c r="Q77" s="198"/>
      <c r="R77" s="198"/>
      <c r="S77" s="198"/>
      <c r="T77" s="198"/>
      <c r="U77" s="198"/>
      <c r="V77" s="198"/>
      <c r="W77" s="198"/>
      <c r="X77" s="198"/>
      <c r="Y77" s="198"/>
      <c r="Z77" s="198"/>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69">
        <v>59</v>
      </c>
      <c r="B82" s="77" t="s">
        <v>242</v>
      </c>
      <c r="C82" s="77" t="s">
        <v>238</v>
      </c>
      <c r="D82" s="159" t="s">
        <v>133</v>
      </c>
      <c r="E82" s="159" t="s">
        <v>112</v>
      </c>
      <c r="F82" s="163" t="s">
        <v>93</v>
      </c>
      <c r="G82" s="77" t="s">
        <v>239</v>
      </c>
      <c r="H82" s="77" t="s">
        <v>240</v>
      </c>
      <c r="I82" s="77" t="s">
        <v>241</v>
      </c>
      <c r="J82" s="163" t="s">
        <v>31</v>
      </c>
      <c r="K82" s="163" t="s">
        <v>56</v>
      </c>
      <c r="L82" s="164" t="s">
        <v>372</v>
      </c>
      <c r="M82" s="159" t="s">
        <v>142</v>
      </c>
      <c r="N82" s="159" t="str">
        <f>"08.2022"</f>
        <v>08.2022</v>
      </c>
      <c r="O82" s="159">
        <v>9.2022999999999993</v>
      </c>
      <c r="P82" s="159" t="s">
        <v>119</v>
      </c>
      <c r="Q82" s="159" t="s">
        <v>60</v>
      </c>
      <c r="R82" s="160" t="s">
        <v>32</v>
      </c>
      <c r="S82" s="159" t="s">
        <v>77</v>
      </c>
      <c r="T82" s="159" t="s">
        <v>60</v>
      </c>
      <c r="U82" s="159">
        <v>0</v>
      </c>
      <c r="V82" s="160" t="s">
        <v>80</v>
      </c>
      <c r="W82" s="159"/>
      <c r="X82" s="159"/>
      <c r="Y82" s="159"/>
      <c r="Z82" s="159"/>
    </row>
    <row r="83" spans="1:26" s="16" customFormat="1" ht="357.6" customHeight="1" x14ac:dyDescent="0.2">
      <c r="A83" s="170"/>
      <c r="B83" s="78" t="s">
        <v>242</v>
      </c>
      <c r="C83" s="78" t="s">
        <v>238</v>
      </c>
      <c r="D83" s="187"/>
      <c r="E83" s="187"/>
      <c r="F83" s="187"/>
      <c r="G83" s="78" t="s">
        <v>239</v>
      </c>
      <c r="H83" s="78" t="s">
        <v>240</v>
      </c>
      <c r="I83" s="78" t="s">
        <v>241</v>
      </c>
      <c r="J83" s="187"/>
      <c r="K83" s="187"/>
      <c r="L83" s="164"/>
      <c r="M83" s="187"/>
      <c r="N83" s="187"/>
      <c r="O83" s="187"/>
      <c r="P83" s="187"/>
      <c r="Q83" s="187"/>
      <c r="R83" s="187"/>
      <c r="S83" s="187"/>
      <c r="T83" s="187"/>
      <c r="U83" s="187"/>
      <c r="V83" s="187"/>
      <c r="W83" s="187"/>
      <c r="X83" s="187"/>
      <c r="Y83" s="187"/>
      <c r="Z83" s="187"/>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90">
        <v>72</v>
      </c>
      <c r="B96" s="190" t="s">
        <v>137</v>
      </c>
      <c r="C96" s="190" t="s">
        <v>138</v>
      </c>
      <c r="D96" s="190" t="s">
        <v>139</v>
      </c>
      <c r="E96" s="192" t="s">
        <v>104</v>
      </c>
      <c r="F96" s="178" t="s">
        <v>93</v>
      </c>
      <c r="G96" s="188" t="s">
        <v>167</v>
      </c>
      <c r="H96" s="190" t="s">
        <v>146</v>
      </c>
      <c r="I96" s="192" t="s">
        <v>144</v>
      </c>
      <c r="J96" s="178" t="s">
        <v>31</v>
      </c>
      <c r="K96" s="188" t="s">
        <v>56</v>
      </c>
      <c r="L96" s="217" t="s">
        <v>341</v>
      </c>
      <c r="M96" s="190" t="s">
        <v>142</v>
      </c>
      <c r="N96" s="190" t="s">
        <v>147</v>
      </c>
      <c r="O96" s="190" t="s">
        <v>156</v>
      </c>
      <c r="P96" s="190" t="s">
        <v>118</v>
      </c>
      <c r="Q96" s="190" t="s">
        <v>60</v>
      </c>
      <c r="R96" s="194" t="s">
        <v>32</v>
      </c>
      <c r="S96" s="196" t="s">
        <v>77</v>
      </c>
      <c r="T96" s="194" t="s">
        <v>77</v>
      </c>
      <c r="U96" s="165" t="s">
        <v>33</v>
      </c>
      <c r="V96" s="165" t="s">
        <v>80</v>
      </c>
      <c r="W96" s="178"/>
      <c r="X96" s="178"/>
      <c r="Y96" s="178"/>
      <c r="Z96" s="178"/>
    </row>
    <row r="97" spans="1:26" s="11" customFormat="1" ht="314.25" customHeight="1" x14ac:dyDescent="0.2">
      <c r="A97" s="191"/>
      <c r="B97" s="191"/>
      <c r="C97" s="191"/>
      <c r="D97" s="191"/>
      <c r="E97" s="193"/>
      <c r="F97" s="176"/>
      <c r="G97" s="189"/>
      <c r="H97" s="191"/>
      <c r="I97" s="193"/>
      <c r="J97" s="176"/>
      <c r="K97" s="189"/>
      <c r="L97" s="218"/>
      <c r="M97" s="191"/>
      <c r="N97" s="191"/>
      <c r="O97" s="191"/>
      <c r="P97" s="191"/>
      <c r="Q97" s="191"/>
      <c r="R97" s="195"/>
      <c r="S97" s="197"/>
      <c r="T97" s="195"/>
      <c r="U97" s="166"/>
      <c r="V97" s="166"/>
      <c r="W97" s="176"/>
      <c r="X97" s="176"/>
      <c r="Y97" s="176"/>
      <c r="Z97" s="176"/>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517</v>
      </c>
      <c r="W100" s="10"/>
      <c r="X100" s="87"/>
      <c r="Y100" s="10"/>
      <c r="Z100" s="10"/>
    </row>
    <row r="101" spans="1:26" ht="67.5" x14ac:dyDescent="0.2">
      <c r="A101" s="8">
        <v>76</v>
      </c>
      <c r="B101" s="8" t="s">
        <v>97</v>
      </c>
      <c r="C101" s="8" t="s">
        <v>98</v>
      </c>
      <c r="D101" s="8" t="s">
        <v>133</v>
      </c>
      <c r="E101" s="8" t="s">
        <v>498</v>
      </c>
      <c r="F101" s="87" t="s">
        <v>93</v>
      </c>
      <c r="G101" s="87" t="s">
        <v>161</v>
      </c>
      <c r="H101" s="8" t="s">
        <v>99</v>
      </c>
      <c r="I101" s="8">
        <v>10</v>
      </c>
      <c r="J101" s="87" t="s">
        <v>31</v>
      </c>
      <c r="K101" s="87" t="s">
        <v>56</v>
      </c>
      <c r="L101" s="9" t="s">
        <v>499</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517</v>
      </c>
      <c r="W102" s="10"/>
      <c r="X102" s="87"/>
      <c r="Y102" s="10"/>
      <c r="Z102" s="10"/>
    </row>
    <row r="103" spans="1:26" ht="45" x14ac:dyDescent="0.2">
      <c r="A103" s="8">
        <v>78</v>
      </c>
      <c r="B103" s="8" t="s">
        <v>562</v>
      </c>
      <c r="C103" s="8" t="s">
        <v>563</v>
      </c>
      <c r="D103" s="8" t="s">
        <v>132</v>
      </c>
      <c r="E103" s="8" t="s">
        <v>419</v>
      </c>
      <c r="F103" s="87" t="s">
        <v>93</v>
      </c>
      <c r="G103" s="84" t="s">
        <v>172</v>
      </c>
      <c r="H103" s="8" t="s">
        <v>173</v>
      </c>
      <c r="I103" s="8" t="s">
        <v>564</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638</v>
      </c>
      <c r="C104" s="8" t="s">
        <v>639</v>
      </c>
      <c r="D104" s="8" t="s">
        <v>132</v>
      </c>
      <c r="E104" s="8" t="s">
        <v>420</v>
      </c>
      <c r="F104" s="87" t="s">
        <v>93</v>
      </c>
      <c r="G104" s="84">
        <v>166</v>
      </c>
      <c r="H104" s="8" t="s">
        <v>637</v>
      </c>
      <c r="I104" s="8" t="s">
        <v>636</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465</v>
      </c>
      <c r="D105" s="8" t="s">
        <v>132</v>
      </c>
      <c r="E105" s="8" t="s">
        <v>464</v>
      </c>
      <c r="F105" s="87" t="s">
        <v>93</v>
      </c>
      <c r="G105" s="84">
        <v>168</v>
      </c>
      <c r="H105" s="8" t="s">
        <v>814</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81" t="s">
        <v>755</v>
      </c>
      <c r="B108" s="83" t="s">
        <v>747</v>
      </c>
      <c r="C108" s="83" t="s">
        <v>751</v>
      </c>
      <c r="D108" s="67" t="s">
        <v>132</v>
      </c>
      <c r="E108" s="130" t="s">
        <v>426</v>
      </c>
      <c r="F108" s="68" t="s">
        <v>93</v>
      </c>
      <c r="G108" s="60" t="s">
        <v>748</v>
      </c>
      <c r="H108" s="67" t="s">
        <v>58</v>
      </c>
      <c r="I108" s="74" t="s">
        <v>749</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82"/>
      <c r="B109" s="64" t="s">
        <v>753</v>
      </c>
      <c r="C109" s="64" t="s">
        <v>752</v>
      </c>
      <c r="D109" s="86"/>
      <c r="E109" s="86"/>
      <c r="F109" s="59"/>
      <c r="G109" s="66" t="s">
        <v>754</v>
      </c>
      <c r="H109" s="65"/>
      <c r="I109" s="64" t="s">
        <v>750</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814</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517</v>
      </c>
      <c r="W110" s="10"/>
      <c r="X110" s="87"/>
      <c r="Y110" s="10"/>
      <c r="Z110" s="10"/>
    </row>
    <row r="111" spans="1:26" ht="45" x14ac:dyDescent="0.2">
      <c r="A111" s="8">
        <v>85</v>
      </c>
      <c r="B111" s="8" t="s">
        <v>690</v>
      </c>
      <c r="C111" s="8" t="s">
        <v>689</v>
      </c>
      <c r="D111" s="8" t="s">
        <v>132</v>
      </c>
      <c r="E111" s="8" t="s">
        <v>428</v>
      </c>
      <c r="F111" s="87" t="s">
        <v>93</v>
      </c>
      <c r="G111" s="84">
        <v>168</v>
      </c>
      <c r="H111" s="8" t="s">
        <v>814</v>
      </c>
      <c r="I111" s="8" t="s">
        <v>691</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118" t="s">
        <v>93</v>
      </c>
      <c r="G112" s="116">
        <v>876</v>
      </c>
      <c r="H112" s="8" t="s">
        <v>54</v>
      </c>
      <c r="I112" s="8">
        <v>82</v>
      </c>
      <c r="J112" s="118" t="s">
        <v>31</v>
      </c>
      <c r="K112" s="118" t="s">
        <v>56</v>
      </c>
      <c r="L112" s="52">
        <v>233200</v>
      </c>
      <c r="M112" s="8" t="s">
        <v>142</v>
      </c>
      <c r="N112" s="50" t="str">
        <f>"09.2023"</f>
        <v>09.2023</v>
      </c>
      <c r="O112" s="8" t="str">
        <f>"12.2023"</f>
        <v>12.2023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118" t="s">
        <v>93</v>
      </c>
      <c r="G113" s="116">
        <v>876</v>
      </c>
      <c r="H113" s="8" t="s">
        <v>54</v>
      </c>
      <c r="I113" s="8">
        <v>1</v>
      </c>
      <c r="J113" s="118" t="s">
        <v>31</v>
      </c>
      <c r="K113" s="118"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517</v>
      </c>
      <c r="W113" s="10"/>
      <c r="X113" s="87"/>
      <c r="Y113" s="10"/>
      <c r="Z113" s="10"/>
    </row>
    <row r="114" spans="1:26" ht="45" x14ac:dyDescent="0.2">
      <c r="A114" s="8">
        <v>88</v>
      </c>
      <c r="B114" s="8" t="s">
        <v>431</v>
      </c>
      <c r="C114" s="8" t="s">
        <v>432</v>
      </c>
      <c r="D114" s="8" t="s">
        <v>132</v>
      </c>
      <c r="E114" s="8" t="s">
        <v>433</v>
      </c>
      <c r="F114" s="118" t="s">
        <v>93</v>
      </c>
      <c r="G114" s="116">
        <v>796</v>
      </c>
      <c r="H114" s="8" t="s">
        <v>418</v>
      </c>
      <c r="I114" s="8">
        <v>26</v>
      </c>
      <c r="J114" s="118" t="s">
        <v>31</v>
      </c>
      <c r="K114" s="118" t="s">
        <v>56</v>
      </c>
      <c r="L114" s="52">
        <v>1773886.81</v>
      </c>
      <c r="M114" s="8" t="s">
        <v>142</v>
      </c>
      <c r="N114" s="50" t="str">
        <f>"09.2023"</f>
        <v>09.2023</v>
      </c>
      <c r="O114" s="8" t="str">
        <f>"12.2023"</f>
        <v>12.2023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923</v>
      </c>
      <c r="I115" s="8" t="s">
        <v>922</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996</v>
      </c>
      <c r="F116" s="113" t="s">
        <v>93</v>
      </c>
      <c r="G116" s="111">
        <v>796</v>
      </c>
      <c r="H116" s="8" t="s">
        <v>418</v>
      </c>
      <c r="I116" s="8">
        <v>39000</v>
      </c>
      <c r="J116" s="87" t="s">
        <v>31</v>
      </c>
      <c r="K116" s="87" t="s">
        <v>56</v>
      </c>
      <c r="L116" s="52">
        <v>4605510</v>
      </c>
      <c r="M116" s="8" t="s">
        <v>142</v>
      </c>
      <c r="N116" s="50" t="str">
        <f>"08.2023"</f>
        <v>08.2023</v>
      </c>
      <c r="O116" s="8" t="str">
        <f>"12.2023"</f>
        <v>12.2023</v>
      </c>
      <c r="P116" s="8" t="s">
        <v>63</v>
      </c>
      <c r="Q116" s="8" t="s">
        <v>60</v>
      </c>
      <c r="R116" s="90" t="s">
        <v>32</v>
      </c>
      <c r="S116" s="8" t="s">
        <v>77</v>
      </c>
      <c r="T116" s="90" t="s">
        <v>33</v>
      </c>
      <c r="U116" s="90" t="s">
        <v>33</v>
      </c>
      <c r="V116" s="90" t="s">
        <v>80</v>
      </c>
      <c r="W116" s="10"/>
      <c r="X116" s="87"/>
      <c r="Y116" s="10"/>
      <c r="Z116" s="10"/>
    </row>
    <row r="117" spans="1:26" ht="45" x14ac:dyDescent="0.2">
      <c r="A117" s="8">
        <v>91</v>
      </c>
      <c r="B117" s="8" t="s">
        <v>439</v>
      </c>
      <c r="C117" s="8" t="s">
        <v>440</v>
      </c>
      <c r="D117" s="8" t="s">
        <v>132</v>
      </c>
      <c r="E117" s="8" t="s">
        <v>441</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880</v>
      </c>
      <c r="C118" s="8" t="s">
        <v>881</v>
      </c>
      <c r="D118" s="8" t="s">
        <v>132</v>
      </c>
      <c r="E118" s="8" t="s">
        <v>442</v>
      </c>
      <c r="F118" s="87" t="s">
        <v>93</v>
      </c>
      <c r="G118" s="84" t="s">
        <v>882</v>
      </c>
      <c r="H118" s="8" t="s">
        <v>883</v>
      </c>
      <c r="I118" s="8" t="s">
        <v>884</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512</v>
      </c>
      <c r="C119" s="84" t="s">
        <v>513</v>
      </c>
      <c r="D119" s="8" t="s">
        <v>132</v>
      </c>
      <c r="E119" s="8" t="s">
        <v>443</v>
      </c>
      <c r="F119" s="87" t="s">
        <v>93</v>
      </c>
      <c r="G119" s="84" t="s">
        <v>514</v>
      </c>
      <c r="H119" s="8" t="s">
        <v>515</v>
      </c>
      <c r="I119" s="8" t="s">
        <v>516</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444</v>
      </c>
      <c r="C120" s="8" t="s">
        <v>445</v>
      </c>
      <c r="D120" s="8" t="s">
        <v>132</v>
      </c>
      <c r="E120" s="8" t="s">
        <v>446</v>
      </c>
      <c r="F120" s="87" t="s">
        <v>93</v>
      </c>
      <c r="G120" s="84">
        <v>796</v>
      </c>
      <c r="H120" s="8" t="s">
        <v>418</v>
      </c>
      <c r="I120" s="8" t="s">
        <v>924</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447</v>
      </c>
      <c r="D121" s="8" t="s">
        <v>132</v>
      </c>
      <c r="E121" s="8" t="s">
        <v>448</v>
      </c>
      <c r="F121" s="118" t="s">
        <v>93</v>
      </c>
      <c r="G121" s="116" t="str">
        <f>"055"</f>
        <v>055</v>
      </c>
      <c r="H121" s="8" t="s">
        <v>454</v>
      </c>
      <c r="I121" s="8">
        <v>5700</v>
      </c>
      <c r="J121" s="118" t="s">
        <v>31</v>
      </c>
      <c r="K121" s="118" t="s">
        <v>56</v>
      </c>
      <c r="L121" s="52">
        <v>1436220</v>
      </c>
      <c r="M121" s="8" t="s">
        <v>142</v>
      </c>
      <c r="N121" s="50" t="str">
        <f>"09.2023"</f>
        <v>09.2023</v>
      </c>
      <c r="O121" s="8" t="str">
        <f>"12.2023"</f>
        <v>12.2023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449</v>
      </c>
      <c r="C122" s="8" t="s">
        <v>450</v>
      </c>
      <c r="D122" s="8" t="s">
        <v>132</v>
      </c>
      <c r="E122" s="8" t="s">
        <v>451</v>
      </c>
      <c r="F122" s="118" t="s">
        <v>93</v>
      </c>
      <c r="G122" s="116" t="str">
        <f>"055"</f>
        <v>055</v>
      </c>
      <c r="H122" s="8" t="s">
        <v>454</v>
      </c>
      <c r="I122" s="8">
        <v>4800</v>
      </c>
      <c r="J122" s="118" t="s">
        <v>31</v>
      </c>
      <c r="K122" s="118"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452</v>
      </c>
      <c r="C123" s="8" t="s">
        <v>453</v>
      </c>
      <c r="D123" s="8" t="s">
        <v>132</v>
      </c>
      <c r="E123" s="8" t="s">
        <v>455</v>
      </c>
      <c r="F123" s="118" t="s">
        <v>93</v>
      </c>
      <c r="G123" s="116">
        <v>166</v>
      </c>
      <c r="H123" s="8" t="s">
        <v>58</v>
      </c>
      <c r="I123" s="8">
        <v>1040</v>
      </c>
      <c r="J123" s="118" t="s">
        <v>31</v>
      </c>
      <c r="K123" s="118" t="s">
        <v>56</v>
      </c>
      <c r="L123" s="52">
        <v>153233.60000000001</v>
      </c>
      <c r="M123" s="8" t="s">
        <v>142</v>
      </c>
      <c r="N123" s="50" t="str">
        <f>"09.2023"</f>
        <v>09.2023</v>
      </c>
      <c r="O123" s="8" t="str">
        <f>"12.2023"</f>
        <v>12.2023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456</v>
      </c>
      <c r="C124" s="8" t="s">
        <v>457</v>
      </c>
      <c r="D124" s="8" t="s">
        <v>133</v>
      </c>
      <c r="E124" s="8" t="s">
        <v>458</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460</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463</v>
      </c>
      <c r="C126" s="89" t="s">
        <v>462</v>
      </c>
      <c r="D126" s="8" t="s">
        <v>132</v>
      </c>
      <c r="E126" s="89" t="s">
        <v>461</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528</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472</v>
      </c>
      <c r="C128" s="84" t="s">
        <v>471</v>
      </c>
      <c r="D128" s="8" t="s">
        <v>132</v>
      </c>
      <c r="E128" s="84" t="s">
        <v>292</v>
      </c>
      <c r="F128" s="87" t="s">
        <v>93</v>
      </c>
      <c r="G128" s="84" t="s">
        <v>470</v>
      </c>
      <c r="H128" s="8" t="s">
        <v>469</v>
      </c>
      <c r="I128" s="84" t="s">
        <v>468</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495</v>
      </c>
      <c r="D129" s="84" t="s">
        <v>133</v>
      </c>
      <c r="E129" s="84" t="s">
        <v>466</v>
      </c>
      <c r="F129" s="87" t="s">
        <v>175</v>
      </c>
      <c r="G129" s="87" t="s">
        <v>160</v>
      </c>
      <c r="H129" s="8" t="s">
        <v>103</v>
      </c>
      <c r="I129" s="8" t="s">
        <v>467</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474</v>
      </c>
      <c r="C130" s="84" t="s">
        <v>496</v>
      </c>
      <c r="D130" s="84" t="s">
        <v>133</v>
      </c>
      <c r="E130" s="84" t="s">
        <v>473</v>
      </c>
      <c r="F130" s="87" t="s">
        <v>175</v>
      </c>
      <c r="G130" s="87" t="s">
        <v>475</v>
      </c>
      <c r="H130" s="8" t="s">
        <v>476</v>
      </c>
      <c r="I130" s="8" t="s">
        <v>497</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478</v>
      </c>
      <c r="D131" s="84" t="s">
        <v>133</v>
      </c>
      <c r="E131" s="84" t="s">
        <v>477</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495</v>
      </c>
      <c r="D132" s="84" t="s">
        <v>133</v>
      </c>
      <c r="E132" s="84" t="s">
        <v>491</v>
      </c>
      <c r="F132" s="87" t="s">
        <v>175</v>
      </c>
      <c r="G132" s="87" t="s">
        <v>160</v>
      </c>
      <c r="H132" s="8" t="s">
        <v>103</v>
      </c>
      <c r="I132" s="8" t="s">
        <v>479</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480</v>
      </c>
      <c r="C133" s="84" t="s">
        <v>481</v>
      </c>
      <c r="D133" s="84" t="s">
        <v>133</v>
      </c>
      <c r="E133" s="84" t="s">
        <v>492</v>
      </c>
      <c r="F133" s="87" t="s">
        <v>175</v>
      </c>
      <c r="G133" s="87" t="s">
        <v>482</v>
      </c>
      <c r="H133" s="8" t="s">
        <v>483</v>
      </c>
      <c r="I133" s="8" t="s">
        <v>484</v>
      </c>
      <c r="J133" s="87" t="s">
        <v>31</v>
      </c>
      <c r="K133" s="87" t="s">
        <v>56</v>
      </c>
      <c r="L133" s="19" t="s">
        <v>529</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480</v>
      </c>
      <c r="C134" s="84" t="s">
        <v>481</v>
      </c>
      <c r="D134" s="84" t="s">
        <v>133</v>
      </c>
      <c r="E134" s="84" t="s">
        <v>493</v>
      </c>
      <c r="F134" s="87" t="s">
        <v>175</v>
      </c>
      <c r="G134" s="87" t="s">
        <v>482</v>
      </c>
      <c r="H134" s="8" t="s">
        <v>483</v>
      </c>
      <c r="I134" s="8" t="s">
        <v>489</v>
      </c>
      <c r="J134" s="87" t="s">
        <v>31</v>
      </c>
      <c r="K134" s="87" t="s">
        <v>56</v>
      </c>
      <c r="L134" s="19" t="s">
        <v>530</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485</v>
      </c>
      <c r="C135" s="84" t="s">
        <v>486</v>
      </c>
      <c r="D135" s="84" t="s">
        <v>133</v>
      </c>
      <c r="E135" s="84" t="s">
        <v>494</v>
      </c>
      <c r="F135" s="87" t="s">
        <v>175</v>
      </c>
      <c r="G135" s="87" t="s">
        <v>487</v>
      </c>
      <c r="H135" s="8" t="s">
        <v>488</v>
      </c>
      <c r="I135" s="8" t="s">
        <v>490</v>
      </c>
      <c r="J135" s="87" t="s">
        <v>31</v>
      </c>
      <c r="K135" s="87" t="s">
        <v>56</v>
      </c>
      <c r="L135" s="19" t="s">
        <v>531</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501</v>
      </c>
      <c r="C136" s="8" t="s">
        <v>500</v>
      </c>
      <c r="D136" s="8" t="s">
        <v>132</v>
      </c>
      <c r="E136" s="8" t="s">
        <v>505</v>
      </c>
      <c r="F136" s="87" t="s">
        <v>93</v>
      </c>
      <c r="G136" s="8" t="s">
        <v>503</v>
      </c>
      <c r="H136" s="8" t="s">
        <v>502</v>
      </c>
      <c r="I136" s="8" t="s">
        <v>504</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506</v>
      </c>
      <c r="C137" s="8" t="s">
        <v>507</v>
      </c>
      <c r="D137" s="8" t="s">
        <v>132</v>
      </c>
      <c r="E137" s="8" t="s">
        <v>508</v>
      </c>
      <c r="F137" s="87" t="s">
        <v>93</v>
      </c>
      <c r="G137" s="84" t="s">
        <v>509</v>
      </c>
      <c r="H137" s="8" t="s">
        <v>510</v>
      </c>
      <c r="I137" s="8" t="s">
        <v>511</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460</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518</v>
      </c>
      <c r="D139" s="84" t="s">
        <v>133</v>
      </c>
      <c r="E139" s="84" t="s">
        <v>522</v>
      </c>
      <c r="F139" s="87" t="s">
        <v>175</v>
      </c>
      <c r="G139" s="84">
        <v>362</v>
      </c>
      <c r="H139" s="84" t="s">
        <v>519</v>
      </c>
      <c r="I139" s="84">
        <v>11</v>
      </c>
      <c r="J139" s="87" t="s">
        <v>31</v>
      </c>
      <c r="K139" s="87" t="s">
        <v>56</v>
      </c>
      <c r="L139" s="88" t="s">
        <v>520</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521</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523</v>
      </c>
      <c r="C141" s="85" t="s">
        <v>524</v>
      </c>
      <c r="D141" s="85" t="s">
        <v>133</v>
      </c>
      <c r="E141" s="85" t="s">
        <v>221</v>
      </c>
      <c r="F141" s="81" t="s">
        <v>93</v>
      </c>
      <c r="G141" s="77" t="s">
        <v>313</v>
      </c>
      <c r="H141" s="85" t="s">
        <v>313</v>
      </c>
      <c r="I141" s="85" t="s">
        <v>219</v>
      </c>
      <c r="J141" s="81" t="s">
        <v>31</v>
      </c>
      <c r="K141" s="81" t="s">
        <v>56</v>
      </c>
      <c r="L141" s="54" t="s">
        <v>525</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526</v>
      </c>
      <c r="D142" s="8" t="s">
        <v>133</v>
      </c>
      <c r="E142" s="8" t="s">
        <v>190</v>
      </c>
      <c r="F142" s="87" t="s">
        <v>175</v>
      </c>
      <c r="G142" s="84">
        <v>362</v>
      </c>
      <c r="H142" s="8" t="s">
        <v>519</v>
      </c>
      <c r="I142" s="8">
        <v>12</v>
      </c>
      <c r="J142" s="87" t="s">
        <v>31</v>
      </c>
      <c r="K142" s="87" t="s">
        <v>56</v>
      </c>
      <c r="L142" s="51" t="s">
        <v>527</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532</v>
      </c>
      <c r="C143" s="84" t="s">
        <v>533</v>
      </c>
      <c r="D143" s="84" t="s">
        <v>135</v>
      </c>
      <c r="E143" s="84" t="s">
        <v>534</v>
      </c>
      <c r="F143" s="87" t="s">
        <v>93</v>
      </c>
      <c r="G143" s="84">
        <v>876</v>
      </c>
      <c r="H143" s="84" t="s">
        <v>535</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536</v>
      </c>
      <c r="C144" s="84" t="s">
        <v>537</v>
      </c>
      <c r="D144" s="84" t="s">
        <v>132</v>
      </c>
      <c r="E144" s="84" t="s">
        <v>538</v>
      </c>
      <c r="F144" s="87" t="s">
        <v>93</v>
      </c>
      <c r="G144" s="84">
        <v>796</v>
      </c>
      <c r="H144" s="84" t="s">
        <v>539</v>
      </c>
      <c r="I144" s="84" t="s">
        <v>540</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541</v>
      </c>
      <c r="C145" s="84" t="s">
        <v>542</v>
      </c>
      <c r="D145" s="84" t="s">
        <v>132</v>
      </c>
      <c r="E145" s="84" t="s">
        <v>543</v>
      </c>
      <c r="F145" s="87" t="s">
        <v>93</v>
      </c>
      <c r="G145" s="84">
        <v>796</v>
      </c>
      <c r="H145" s="84" t="s">
        <v>544</v>
      </c>
      <c r="I145" s="84" t="s">
        <v>545</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546</v>
      </c>
      <c r="C146" s="84" t="s">
        <v>547</v>
      </c>
      <c r="D146" s="84" t="s">
        <v>132</v>
      </c>
      <c r="E146" s="84" t="s">
        <v>548</v>
      </c>
      <c r="F146" s="87" t="s">
        <v>93</v>
      </c>
      <c r="G146" s="84">
        <v>796</v>
      </c>
      <c r="H146" s="84" t="s">
        <v>549</v>
      </c>
      <c r="I146" s="84" t="s">
        <v>550</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551</v>
      </c>
      <c r="C147" s="84" t="s">
        <v>552</v>
      </c>
      <c r="D147" s="84" t="s">
        <v>132</v>
      </c>
      <c r="E147" s="84" t="s">
        <v>553</v>
      </c>
      <c r="F147" s="87" t="s">
        <v>93</v>
      </c>
      <c r="G147" s="84">
        <v>796</v>
      </c>
      <c r="H147" s="84" t="s">
        <v>554</v>
      </c>
      <c r="I147" s="84" t="s">
        <v>555</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556</v>
      </c>
      <c r="C148" s="84" t="s">
        <v>557</v>
      </c>
      <c r="D148" s="84" t="s">
        <v>132</v>
      </c>
      <c r="E148" s="84" t="s">
        <v>558</v>
      </c>
      <c r="F148" s="87" t="s">
        <v>93</v>
      </c>
      <c r="G148" s="84" t="s">
        <v>559</v>
      </c>
      <c r="H148" s="84" t="s">
        <v>560</v>
      </c>
      <c r="I148" s="84" t="s">
        <v>561</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565</v>
      </c>
      <c r="C149" s="84" t="s">
        <v>566</v>
      </c>
      <c r="D149" s="84" t="s">
        <v>132</v>
      </c>
      <c r="E149" s="84" t="s">
        <v>567</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568</v>
      </c>
      <c r="C150" s="84" t="s">
        <v>569</v>
      </c>
      <c r="D150" s="84" t="s">
        <v>132</v>
      </c>
      <c r="E150" s="84" t="s">
        <v>815</v>
      </c>
      <c r="F150" s="87" t="s">
        <v>93</v>
      </c>
      <c r="G150" s="84">
        <v>796</v>
      </c>
      <c r="H150" s="84" t="s">
        <v>173</v>
      </c>
      <c r="I150" s="84" t="s">
        <v>570</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532</v>
      </c>
      <c r="C151" s="84" t="s">
        <v>533</v>
      </c>
      <c r="D151" s="84" t="s">
        <v>135</v>
      </c>
      <c r="E151" s="84" t="s">
        <v>571</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480</v>
      </c>
      <c r="C152" s="84" t="s">
        <v>481</v>
      </c>
      <c r="D152" s="84" t="s">
        <v>133</v>
      </c>
      <c r="E152" s="84" t="s">
        <v>572</v>
      </c>
      <c r="F152" s="87" t="s">
        <v>175</v>
      </c>
      <c r="G152" s="84" t="s">
        <v>573</v>
      </c>
      <c r="H152" s="84" t="s">
        <v>574</v>
      </c>
      <c r="I152" s="84" t="s">
        <v>617</v>
      </c>
      <c r="J152" s="87" t="s">
        <v>31</v>
      </c>
      <c r="K152" s="87" t="s">
        <v>56</v>
      </c>
      <c r="L152" s="88" t="s">
        <v>618</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575</v>
      </c>
      <c r="C153" s="84" t="s">
        <v>576</v>
      </c>
      <c r="D153" s="84" t="s">
        <v>133</v>
      </c>
      <c r="E153" s="84" t="s">
        <v>577</v>
      </c>
      <c r="F153" s="87" t="s">
        <v>93</v>
      </c>
      <c r="G153" s="84" t="s">
        <v>578</v>
      </c>
      <c r="H153" s="84" t="s">
        <v>579</v>
      </c>
      <c r="I153" s="84" t="s">
        <v>619</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580</v>
      </c>
      <c r="C154" s="84" t="s">
        <v>581</v>
      </c>
      <c r="D154" s="84" t="s">
        <v>582</v>
      </c>
      <c r="E154" s="84" t="s">
        <v>583</v>
      </c>
      <c r="F154" s="87" t="s">
        <v>93</v>
      </c>
      <c r="G154" s="84" t="s">
        <v>584</v>
      </c>
      <c r="H154" s="84" t="s">
        <v>585</v>
      </c>
      <c r="I154" s="84" t="s">
        <v>620</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586</v>
      </c>
      <c r="C155" s="84" t="s">
        <v>587</v>
      </c>
      <c r="D155" s="84" t="s">
        <v>588</v>
      </c>
      <c r="E155" s="84" t="s">
        <v>589</v>
      </c>
      <c r="F155" s="87" t="s">
        <v>93</v>
      </c>
      <c r="G155" s="84" t="s">
        <v>590</v>
      </c>
      <c r="H155" s="84" t="s">
        <v>591</v>
      </c>
      <c r="I155" s="84" t="s">
        <v>621</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592</v>
      </c>
      <c r="C156" s="84" t="s">
        <v>593</v>
      </c>
      <c r="D156" s="84" t="s">
        <v>132</v>
      </c>
      <c r="E156" s="84" t="s">
        <v>594</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595</v>
      </c>
      <c r="C157" s="84" t="s">
        <v>596</v>
      </c>
      <c r="D157" s="84" t="s">
        <v>132</v>
      </c>
      <c r="E157" s="84" t="s">
        <v>597</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598</v>
      </c>
      <c r="C158" s="84" t="s">
        <v>599</v>
      </c>
      <c r="D158" s="84" t="s">
        <v>131</v>
      </c>
      <c r="E158" s="84" t="s">
        <v>600</v>
      </c>
      <c r="F158" s="87" t="s">
        <v>93</v>
      </c>
      <c r="G158" s="84" t="s">
        <v>172</v>
      </c>
      <c r="H158" s="84" t="s">
        <v>173</v>
      </c>
      <c r="I158" s="84" t="s">
        <v>622</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601</v>
      </c>
      <c r="C159" s="84" t="s">
        <v>627</v>
      </c>
      <c r="D159" s="84" t="s">
        <v>425</v>
      </c>
      <c r="E159" s="84" t="s">
        <v>602</v>
      </c>
      <c r="F159" s="87" t="s">
        <v>93</v>
      </c>
      <c r="G159" s="84" t="s">
        <v>603</v>
      </c>
      <c r="H159" s="84" t="s">
        <v>604</v>
      </c>
      <c r="I159" s="84" t="s">
        <v>623</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605</v>
      </c>
      <c r="C160" s="84" t="s">
        <v>606</v>
      </c>
      <c r="D160" s="84" t="s">
        <v>425</v>
      </c>
      <c r="E160" s="84" t="s">
        <v>607</v>
      </c>
      <c r="F160" s="87" t="s">
        <v>93</v>
      </c>
      <c r="G160" s="84" t="s">
        <v>235</v>
      </c>
      <c r="H160" s="84" t="s">
        <v>247</v>
      </c>
      <c r="I160" s="84" t="s">
        <v>624</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608</v>
      </c>
      <c r="C161" s="84" t="s">
        <v>609</v>
      </c>
      <c r="D161" s="84" t="s">
        <v>610</v>
      </c>
      <c r="E161" s="84" t="s">
        <v>611</v>
      </c>
      <c r="F161" s="87" t="s">
        <v>93</v>
      </c>
      <c r="G161" s="84" t="s">
        <v>612</v>
      </c>
      <c r="H161" s="84" t="s">
        <v>613</v>
      </c>
      <c r="I161" s="84" t="s">
        <v>625</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628</v>
      </c>
      <c r="C162" s="84" t="s">
        <v>614</v>
      </c>
      <c r="D162" s="84" t="s">
        <v>615</v>
      </c>
      <c r="E162" s="84" t="s">
        <v>616</v>
      </c>
      <c r="F162" s="87" t="s">
        <v>93</v>
      </c>
      <c r="G162" s="84" t="s">
        <v>509</v>
      </c>
      <c r="H162" s="84" t="s">
        <v>510</v>
      </c>
      <c r="I162" s="84" t="s">
        <v>626</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629</v>
      </c>
      <c r="D163" s="84" t="s">
        <v>132</v>
      </c>
      <c r="E163" s="84" t="s">
        <v>630</v>
      </c>
      <c r="F163" s="87" t="s">
        <v>93</v>
      </c>
      <c r="G163" s="84">
        <v>778</v>
      </c>
      <c r="H163" s="84" t="s">
        <v>631</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632</v>
      </c>
      <c r="C164" s="84" t="s">
        <v>633</v>
      </c>
      <c r="D164" s="84" t="s">
        <v>134</v>
      </c>
      <c r="E164" s="84" t="s">
        <v>634</v>
      </c>
      <c r="F164" s="87" t="s">
        <v>93</v>
      </c>
      <c r="G164" s="84" t="s">
        <v>584</v>
      </c>
      <c r="H164" s="84" t="s">
        <v>585</v>
      </c>
      <c r="I164" s="84" t="s">
        <v>635</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460</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640</v>
      </c>
      <c r="C166" s="84" t="s">
        <v>176</v>
      </c>
      <c r="D166" s="84" t="s">
        <v>133</v>
      </c>
      <c r="E166" s="84" t="s">
        <v>641</v>
      </c>
      <c r="F166" s="87" t="s">
        <v>175</v>
      </c>
      <c r="G166" s="84">
        <v>114</v>
      </c>
      <c r="H166" s="84" t="s">
        <v>179</v>
      </c>
      <c r="I166" s="84">
        <v>269303.09999999998</v>
      </c>
      <c r="J166" s="81" t="s">
        <v>31</v>
      </c>
      <c r="K166" s="81" t="s">
        <v>56</v>
      </c>
      <c r="L166" s="88" t="s">
        <v>642</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643</v>
      </c>
      <c r="D167" s="84" t="s">
        <v>132</v>
      </c>
      <c r="E167" s="84" t="s">
        <v>644</v>
      </c>
      <c r="F167" s="81" t="s">
        <v>93</v>
      </c>
      <c r="G167" s="84">
        <v>168</v>
      </c>
      <c r="H167" s="84" t="s">
        <v>645</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601</v>
      </c>
      <c r="C168" s="84" t="s">
        <v>627</v>
      </c>
      <c r="D168" s="84" t="s">
        <v>425</v>
      </c>
      <c r="E168" s="84" t="s">
        <v>602</v>
      </c>
      <c r="F168" s="87" t="s">
        <v>93</v>
      </c>
      <c r="G168" s="84" t="s">
        <v>603</v>
      </c>
      <c r="H168" s="84" t="s">
        <v>604</v>
      </c>
      <c r="I168" s="84" t="s">
        <v>623</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649</v>
      </c>
      <c r="C169" s="84" t="s">
        <v>648</v>
      </c>
      <c r="D169" s="84" t="s">
        <v>650</v>
      </c>
      <c r="E169" s="84" t="s">
        <v>646</v>
      </c>
      <c r="F169" s="87" t="s">
        <v>93</v>
      </c>
      <c r="G169" s="84" t="s">
        <v>647</v>
      </c>
      <c r="H169" s="84" t="s">
        <v>651</v>
      </c>
      <c r="I169" s="84" t="s">
        <v>652</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653</v>
      </c>
      <c r="C170" s="84" t="s">
        <v>654</v>
      </c>
      <c r="D170" s="84" t="s">
        <v>132</v>
      </c>
      <c r="E170" s="84" t="s">
        <v>655</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656</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657</v>
      </c>
      <c r="C172" s="84" t="s">
        <v>658</v>
      </c>
      <c r="D172" s="84" t="s">
        <v>132</v>
      </c>
      <c r="E172" s="84" t="s">
        <v>659</v>
      </c>
      <c r="F172" s="87" t="s">
        <v>93</v>
      </c>
      <c r="G172" s="84" t="s">
        <v>660</v>
      </c>
      <c r="H172" s="84" t="s">
        <v>661</v>
      </c>
      <c r="I172" s="84" t="s">
        <v>662</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480</v>
      </c>
      <c r="C173" s="84" t="s">
        <v>481</v>
      </c>
      <c r="D173" s="84" t="s">
        <v>133</v>
      </c>
      <c r="E173" s="84" t="s">
        <v>193</v>
      </c>
      <c r="F173" s="87" t="s">
        <v>175</v>
      </c>
      <c r="G173" s="84" t="s">
        <v>666</v>
      </c>
      <c r="H173" s="84" t="s">
        <v>664</v>
      </c>
      <c r="I173" s="84" t="s">
        <v>665</v>
      </c>
      <c r="J173" s="87" t="s">
        <v>31</v>
      </c>
      <c r="K173" s="87" t="s">
        <v>56</v>
      </c>
      <c r="L173" s="88" t="s">
        <v>663</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667</v>
      </c>
      <c r="C174" s="84" t="s">
        <v>668</v>
      </c>
      <c r="D174" s="84" t="s">
        <v>135</v>
      </c>
      <c r="E174" s="84" t="s">
        <v>816</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671</v>
      </c>
      <c r="C175" s="84" t="s">
        <v>670</v>
      </c>
      <c r="D175" s="84" t="s">
        <v>133</v>
      </c>
      <c r="E175" s="84" t="s">
        <v>672</v>
      </c>
      <c r="F175" s="87" t="s">
        <v>93</v>
      </c>
      <c r="G175" s="84">
        <v>792</v>
      </c>
      <c r="H175" s="84" t="s">
        <v>673</v>
      </c>
      <c r="I175" s="84" t="s">
        <v>669</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532</v>
      </c>
      <c r="C176" s="84" t="s">
        <v>533</v>
      </c>
      <c r="D176" s="84" t="s">
        <v>674</v>
      </c>
      <c r="E176" s="84" t="s">
        <v>817</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575</v>
      </c>
      <c r="C177" s="84" t="s">
        <v>576</v>
      </c>
      <c r="D177" s="84" t="s">
        <v>133</v>
      </c>
      <c r="E177" s="84" t="s">
        <v>577</v>
      </c>
      <c r="F177" s="87" t="s">
        <v>93</v>
      </c>
      <c r="G177" s="84" t="s">
        <v>578</v>
      </c>
      <c r="H177" s="84" t="s">
        <v>579</v>
      </c>
      <c r="I177" s="84" t="s">
        <v>619</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69">
        <v>152</v>
      </c>
      <c r="B178" s="77" t="s">
        <v>678</v>
      </c>
      <c r="C178" s="77" t="s">
        <v>677</v>
      </c>
      <c r="D178" s="169" t="s">
        <v>133</v>
      </c>
      <c r="E178" s="169" t="s">
        <v>675</v>
      </c>
      <c r="F178" s="178" t="s">
        <v>93</v>
      </c>
      <c r="G178" s="169">
        <v>796</v>
      </c>
      <c r="H178" s="169" t="s">
        <v>418</v>
      </c>
      <c r="I178" s="77" t="s">
        <v>676</v>
      </c>
      <c r="J178" s="178" t="s">
        <v>31</v>
      </c>
      <c r="K178" s="178" t="s">
        <v>56</v>
      </c>
      <c r="L178" s="179">
        <v>4115872.32</v>
      </c>
      <c r="M178" s="169" t="s">
        <v>142</v>
      </c>
      <c r="N178" s="186" t="str">
        <f t="shared" si="13"/>
        <v>03.2023</v>
      </c>
      <c r="O178" s="169" t="str">
        <f>"10.2023"</f>
        <v>10.2023</v>
      </c>
      <c r="P178" s="169" t="s">
        <v>63</v>
      </c>
      <c r="Q178" s="169" t="s">
        <v>60</v>
      </c>
      <c r="R178" s="169" t="s">
        <v>32</v>
      </c>
      <c r="S178" s="169" t="s">
        <v>77</v>
      </c>
      <c r="T178" s="169">
        <v>0</v>
      </c>
      <c r="U178" s="169">
        <v>0</v>
      </c>
      <c r="V178" s="165" t="s">
        <v>80</v>
      </c>
      <c r="W178" s="183"/>
      <c r="X178" s="183"/>
      <c r="Y178" s="183"/>
      <c r="Z178" s="183"/>
    </row>
    <row r="179" spans="1:26" ht="252" customHeight="1" x14ac:dyDescent="0.2">
      <c r="A179" s="185"/>
      <c r="B179" s="78" t="s">
        <v>679</v>
      </c>
      <c r="C179" s="78" t="s">
        <v>680</v>
      </c>
      <c r="D179" s="185"/>
      <c r="E179" s="185"/>
      <c r="F179" s="185"/>
      <c r="G179" s="185"/>
      <c r="H179" s="185"/>
      <c r="I179" s="78" t="s">
        <v>681</v>
      </c>
      <c r="J179" s="185"/>
      <c r="K179" s="185"/>
      <c r="L179" s="185"/>
      <c r="M179" s="185"/>
      <c r="N179" s="185"/>
      <c r="O179" s="185"/>
      <c r="P179" s="185"/>
      <c r="Q179" s="185"/>
      <c r="R179" s="185"/>
      <c r="S179" s="185"/>
      <c r="T179" s="185"/>
      <c r="U179" s="185"/>
      <c r="V179" s="185"/>
      <c r="W179" s="184"/>
      <c r="X179" s="184"/>
      <c r="Y179" s="184"/>
      <c r="Z179" s="184"/>
    </row>
    <row r="180" spans="1:26" ht="48.75" customHeight="1" x14ac:dyDescent="0.2">
      <c r="A180" s="84">
        <v>153</v>
      </c>
      <c r="B180" s="84" t="s">
        <v>682</v>
      </c>
      <c r="C180" s="84" t="s">
        <v>683</v>
      </c>
      <c r="D180" s="84" t="s">
        <v>132</v>
      </c>
      <c r="E180" s="84" t="s">
        <v>684</v>
      </c>
      <c r="F180" s="87" t="s">
        <v>93</v>
      </c>
      <c r="G180" s="84">
        <v>166</v>
      </c>
      <c r="H180" s="84" t="s">
        <v>58</v>
      </c>
      <c r="I180" s="84" t="s">
        <v>685</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686</v>
      </c>
      <c r="C181" s="84" t="s">
        <v>687</v>
      </c>
      <c r="D181" s="84" t="s">
        <v>132</v>
      </c>
      <c r="E181" s="84" t="s">
        <v>688</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697</v>
      </c>
      <c r="D182" s="84" t="s">
        <v>132</v>
      </c>
      <c r="E182" s="84" t="s">
        <v>692</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693</v>
      </c>
      <c r="C183" s="84" t="s">
        <v>694</v>
      </c>
      <c r="D183" s="84" t="s">
        <v>133</v>
      </c>
      <c r="E183" s="84" t="s">
        <v>695</v>
      </c>
      <c r="F183" s="87" t="s">
        <v>93</v>
      </c>
      <c r="G183" s="84">
        <v>715</v>
      </c>
      <c r="H183" s="84" t="s">
        <v>700</v>
      </c>
      <c r="I183" s="84" t="s">
        <v>696</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698</v>
      </c>
      <c r="F184" s="87" t="s">
        <v>175</v>
      </c>
      <c r="G184" s="43" t="s">
        <v>162</v>
      </c>
      <c r="H184" s="84" t="s">
        <v>76</v>
      </c>
      <c r="I184" s="84">
        <v>520.79999999999995</v>
      </c>
      <c r="J184" s="87" t="s">
        <v>31</v>
      </c>
      <c r="K184" s="87" t="s">
        <v>56</v>
      </c>
      <c r="L184" s="88" t="s">
        <v>699</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701</v>
      </c>
      <c r="C185" s="84" t="s">
        <v>702</v>
      </c>
      <c r="D185" s="84" t="s">
        <v>132</v>
      </c>
      <c r="E185" s="84" t="s">
        <v>276</v>
      </c>
      <c r="F185" s="87" t="s">
        <v>93</v>
      </c>
      <c r="G185" s="43" t="s">
        <v>703</v>
      </c>
      <c r="H185" s="84" t="s">
        <v>700</v>
      </c>
      <c r="I185" s="84" t="s">
        <v>704</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705</v>
      </c>
      <c r="C186" s="84" t="s">
        <v>706</v>
      </c>
      <c r="D186" s="84" t="s">
        <v>132</v>
      </c>
      <c r="E186" s="84" t="s">
        <v>720</v>
      </c>
      <c r="F186" s="87" t="s">
        <v>93</v>
      </c>
      <c r="G186" s="43" t="s">
        <v>707</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710</v>
      </c>
      <c r="C187" s="84" t="s">
        <v>711</v>
      </c>
      <c r="D187" s="84" t="s">
        <v>132</v>
      </c>
      <c r="E187" s="84" t="s">
        <v>708</v>
      </c>
      <c r="F187" s="87" t="s">
        <v>93</v>
      </c>
      <c r="G187" s="43" t="s">
        <v>707</v>
      </c>
      <c r="H187" s="84" t="s">
        <v>418</v>
      </c>
      <c r="I187" s="84" t="s">
        <v>709</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592</v>
      </c>
      <c r="C188" s="84" t="s">
        <v>721</v>
      </c>
      <c r="D188" s="84" t="s">
        <v>132</v>
      </c>
      <c r="E188" s="84" t="s">
        <v>712</v>
      </c>
      <c r="F188" s="87" t="s">
        <v>93</v>
      </c>
      <c r="G188" s="43" t="s">
        <v>707</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716</v>
      </c>
      <c r="C189" s="84" t="s">
        <v>715</v>
      </c>
      <c r="D189" s="84" t="s">
        <v>135</v>
      </c>
      <c r="E189" s="84" t="s">
        <v>713</v>
      </c>
      <c r="F189" s="87" t="s">
        <v>93</v>
      </c>
      <c r="G189" s="43" t="s">
        <v>159</v>
      </c>
      <c r="H189" s="84" t="s">
        <v>54</v>
      </c>
      <c r="I189" s="84" t="s">
        <v>714</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718</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717</v>
      </c>
      <c r="F191" s="87" t="s">
        <v>175</v>
      </c>
      <c r="G191" s="43" t="s">
        <v>162</v>
      </c>
      <c r="H191" s="84" t="s">
        <v>76</v>
      </c>
      <c r="I191" s="84">
        <v>330</v>
      </c>
      <c r="J191" s="87" t="s">
        <v>31</v>
      </c>
      <c r="K191" s="87" t="s">
        <v>56</v>
      </c>
      <c r="L191" s="88" t="s">
        <v>719</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723</v>
      </c>
      <c r="C192" s="84" t="s">
        <v>724</v>
      </c>
      <c r="D192" s="84" t="s">
        <v>135</v>
      </c>
      <c r="E192" s="84" t="s">
        <v>122</v>
      </c>
      <c r="F192" s="87" t="s">
        <v>93</v>
      </c>
      <c r="G192" s="43" t="s">
        <v>313</v>
      </c>
      <c r="H192" s="84" t="s">
        <v>313</v>
      </c>
      <c r="I192" s="84" t="s">
        <v>725</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722</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726</v>
      </c>
      <c r="C194" s="84" t="s">
        <v>727</v>
      </c>
      <c r="D194" s="84" t="s">
        <v>132</v>
      </c>
      <c r="E194" s="84" t="s">
        <v>728</v>
      </c>
      <c r="F194" s="81" t="s">
        <v>93</v>
      </c>
      <c r="G194" s="43" t="s">
        <v>729</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730</v>
      </c>
      <c r="C195" s="84" t="s">
        <v>731</v>
      </c>
      <c r="D195" s="84" t="s">
        <v>132</v>
      </c>
      <c r="E195" s="84" t="s">
        <v>732</v>
      </c>
      <c r="F195" s="81" t="s">
        <v>93</v>
      </c>
      <c r="G195" s="90" t="s">
        <v>172</v>
      </c>
      <c r="H195" s="84" t="s">
        <v>173</v>
      </c>
      <c r="I195" s="84" t="s">
        <v>733</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705</v>
      </c>
      <c r="C196" s="84" t="s">
        <v>734</v>
      </c>
      <c r="D196" s="84" t="s">
        <v>132</v>
      </c>
      <c r="E196" s="84" t="s">
        <v>735</v>
      </c>
      <c r="F196" s="81" t="s">
        <v>93</v>
      </c>
      <c r="G196" s="90" t="s">
        <v>172</v>
      </c>
      <c r="H196" s="84" t="s">
        <v>173</v>
      </c>
      <c r="I196" s="84" t="s">
        <v>736</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737</v>
      </c>
      <c r="C197" s="84" t="s">
        <v>738</v>
      </c>
      <c r="D197" s="84" t="s">
        <v>132</v>
      </c>
      <c r="E197" s="84" t="s">
        <v>818</v>
      </c>
      <c r="F197" s="81" t="s">
        <v>93</v>
      </c>
      <c r="G197" s="90" t="s">
        <v>739</v>
      </c>
      <c r="H197" s="84" t="s">
        <v>740</v>
      </c>
      <c r="I197" s="84" t="s">
        <v>741</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742</v>
      </c>
      <c r="C198" s="84" t="s">
        <v>756</v>
      </c>
      <c r="D198" s="84" t="s">
        <v>133</v>
      </c>
      <c r="E198" s="84" t="s">
        <v>743</v>
      </c>
      <c r="F198" s="87" t="s">
        <v>93</v>
      </c>
      <c r="G198" s="90" t="s">
        <v>744</v>
      </c>
      <c r="H198" s="84" t="s">
        <v>745</v>
      </c>
      <c r="I198" s="84" t="s">
        <v>746</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480</v>
      </c>
      <c r="C199" s="84" t="s">
        <v>481</v>
      </c>
      <c r="D199" s="84" t="s">
        <v>133</v>
      </c>
      <c r="E199" s="84" t="s">
        <v>211</v>
      </c>
      <c r="F199" s="87" t="s">
        <v>175</v>
      </c>
      <c r="G199" s="90" t="s">
        <v>482</v>
      </c>
      <c r="H199" s="84" t="s">
        <v>483</v>
      </c>
      <c r="I199" s="84" t="s">
        <v>757</v>
      </c>
      <c r="J199" s="87" t="s">
        <v>31</v>
      </c>
      <c r="K199" s="87" t="s">
        <v>56</v>
      </c>
      <c r="L199" s="88" t="s">
        <v>758</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480</v>
      </c>
      <c r="C200" s="84" t="s">
        <v>481</v>
      </c>
      <c r="D200" s="84" t="s">
        <v>133</v>
      </c>
      <c r="E200" s="84" t="s">
        <v>771</v>
      </c>
      <c r="F200" s="87" t="s">
        <v>175</v>
      </c>
      <c r="G200" s="90" t="s">
        <v>482</v>
      </c>
      <c r="H200" s="84" t="s">
        <v>483</v>
      </c>
      <c r="I200" s="84" t="s">
        <v>759</v>
      </c>
      <c r="J200" s="87" t="s">
        <v>31</v>
      </c>
      <c r="K200" s="87" t="s">
        <v>56</v>
      </c>
      <c r="L200" s="88" t="s">
        <v>760</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761</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762</v>
      </c>
      <c r="F202" s="87" t="s">
        <v>175</v>
      </c>
      <c r="G202" s="90" t="s">
        <v>162</v>
      </c>
      <c r="H202" s="84" t="s">
        <v>76</v>
      </c>
      <c r="I202" s="84">
        <v>52.35</v>
      </c>
      <c r="J202" s="87" t="s">
        <v>31</v>
      </c>
      <c r="K202" s="87" t="s">
        <v>56</v>
      </c>
      <c r="L202" s="88" t="s">
        <v>763</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764</v>
      </c>
      <c r="F203" s="87" t="s">
        <v>175</v>
      </c>
      <c r="G203" s="90" t="s">
        <v>162</v>
      </c>
      <c r="H203" s="84" t="s">
        <v>76</v>
      </c>
      <c r="I203" s="84">
        <v>115.6</v>
      </c>
      <c r="J203" s="87" t="s">
        <v>31</v>
      </c>
      <c r="K203" s="87" t="s">
        <v>56</v>
      </c>
      <c r="L203" s="88" t="s">
        <v>765</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766</v>
      </c>
      <c r="F204" s="87" t="s">
        <v>175</v>
      </c>
      <c r="G204" s="90" t="s">
        <v>162</v>
      </c>
      <c r="H204" s="84" t="s">
        <v>76</v>
      </c>
      <c r="I204" s="84">
        <v>13.2</v>
      </c>
      <c r="J204" s="87" t="s">
        <v>31</v>
      </c>
      <c r="K204" s="87" t="s">
        <v>56</v>
      </c>
      <c r="L204" s="88" t="s">
        <v>767</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480</v>
      </c>
      <c r="C205" s="84" t="s">
        <v>481</v>
      </c>
      <c r="D205" s="84" t="s">
        <v>133</v>
      </c>
      <c r="E205" s="84" t="s">
        <v>215</v>
      </c>
      <c r="F205" s="87" t="s">
        <v>175</v>
      </c>
      <c r="G205" s="90" t="s">
        <v>482</v>
      </c>
      <c r="H205" s="84" t="s">
        <v>483</v>
      </c>
      <c r="I205" s="84" t="s">
        <v>768</v>
      </c>
      <c r="J205" s="87" t="s">
        <v>31</v>
      </c>
      <c r="K205" s="87" t="s">
        <v>56</v>
      </c>
      <c r="L205" s="88" t="s">
        <v>770</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532</v>
      </c>
      <c r="C206" s="84" t="s">
        <v>533</v>
      </c>
      <c r="D206" s="84" t="s">
        <v>135</v>
      </c>
      <c r="E206" s="84" t="s">
        <v>534</v>
      </c>
      <c r="F206" s="87" t="s">
        <v>93</v>
      </c>
      <c r="G206" s="84">
        <v>876</v>
      </c>
      <c r="H206" s="84" t="s">
        <v>535</v>
      </c>
      <c r="I206" s="84">
        <v>1</v>
      </c>
      <c r="J206" s="87" t="s">
        <v>31</v>
      </c>
      <c r="K206" s="87" t="s">
        <v>56</v>
      </c>
      <c r="L206" s="88" t="s">
        <v>769</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706</v>
      </c>
      <c r="D207" s="84" t="s">
        <v>132</v>
      </c>
      <c r="E207" s="84" t="s">
        <v>772</v>
      </c>
      <c r="F207" s="87" t="s">
        <v>93</v>
      </c>
      <c r="G207" s="90" t="s">
        <v>707</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775</v>
      </c>
      <c r="C208" s="84" t="s">
        <v>776</v>
      </c>
      <c r="D208" s="84" t="s">
        <v>133</v>
      </c>
      <c r="E208" s="84" t="s">
        <v>774</v>
      </c>
      <c r="F208" s="87" t="s">
        <v>93</v>
      </c>
      <c r="G208" s="90" t="s">
        <v>584</v>
      </c>
      <c r="H208" s="84" t="s">
        <v>585</v>
      </c>
      <c r="I208" s="84" t="s">
        <v>620</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532</v>
      </c>
      <c r="C209" s="84" t="s">
        <v>773</v>
      </c>
      <c r="D209" s="84" t="s">
        <v>133</v>
      </c>
      <c r="E209" s="84" t="s">
        <v>777</v>
      </c>
      <c r="F209" s="87" t="s">
        <v>93</v>
      </c>
      <c r="G209" s="90" t="s">
        <v>707</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778</v>
      </c>
      <c r="F210" s="87" t="s">
        <v>175</v>
      </c>
      <c r="G210" s="90" t="s">
        <v>162</v>
      </c>
      <c r="H210" s="84" t="s">
        <v>76</v>
      </c>
      <c r="I210" s="84">
        <v>239.31399999999999</v>
      </c>
      <c r="J210" s="87" t="s">
        <v>31</v>
      </c>
      <c r="K210" s="87" t="s">
        <v>56</v>
      </c>
      <c r="L210" s="88" t="s">
        <v>779</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780</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781</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742</v>
      </c>
      <c r="C213" s="84" t="s">
        <v>785</v>
      </c>
      <c r="D213" s="84" t="s">
        <v>133</v>
      </c>
      <c r="E213" s="84" t="s">
        <v>784</v>
      </c>
      <c r="F213" s="87" t="s">
        <v>93</v>
      </c>
      <c r="G213" s="90" t="s">
        <v>159</v>
      </c>
      <c r="H213" s="84" t="s">
        <v>783</v>
      </c>
      <c r="I213" s="84" t="s">
        <v>782</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653</v>
      </c>
      <c r="C214" s="84" t="s">
        <v>786</v>
      </c>
      <c r="D214" s="84" t="s">
        <v>132</v>
      </c>
      <c r="E214" s="84" t="s">
        <v>787</v>
      </c>
      <c r="F214" s="87" t="s">
        <v>93</v>
      </c>
      <c r="G214" s="90" t="s">
        <v>707</v>
      </c>
      <c r="H214" s="84" t="s">
        <v>247</v>
      </c>
      <c r="I214" s="84" t="s">
        <v>788</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789</v>
      </c>
      <c r="C215" s="84" t="s">
        <v>790</v>
      </c>
      <c r="D215" s="84" t="s">
        <v>132</v>
      </c>
      <c r="E215" s="84" t="s">
        <v>791</v>
      </c>
      <c r="F215" s="87" t="s">
        <v>93</v>
      </c>
      <c r="G215" s="90" t="s">
        <v>707</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792</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742</v>
      </c>
      <c r="C217" s="84" t="s">
        <v>785</v>
      </c>
      <c r="D217" s="84" t="s">
        <v>133</v>
      </c>
      <c r="E217" s="84" t="s">
        <v>784</v>
      </c>
      <c r="F217" s="87" t="s">
        <v>93</v>
      </c>
      <c r="G217" s="90" t="s">
        <v>159</v>
      </c>
      <c r="H217" s="84" t="s">
        <v>783</v>
      </c>
      <c r="I217" s="84" t="s">
        <v>782</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793</v>
      </c>
      <c r="D218" s="84" t="s">
        <v>133</v>
      </c>
      <c r="E218" s="84" t="s">
        <v>794</v>
      </c>
      <c r="F218" s="87" t="s">
        <v>93</v>
      </c>
      <c r="G218" s="90" t="s">
        <v>159</v>
      </c>
      <c r="H218" s="84" t="s">
        <v>796</v>
      </c>
      <c r="I218" s="84" t="s">
        <v>795</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797</v>
      </c>
      <c r="C219" s="84" t="s">
        <v>798</v>
      </c>
      <c r="D219" s="84" t="s">
        <v>135</v>
      </c>
      <c r="E219" s="84" t="s">
        <v>799</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800</v>
      </c>
      <c r="C220" s="84" t="s">
        <v>804</v>
      </c>
      <c r="D220" s="84" t="s">
        <v>133</v>
      </c>
      <c r="E220" s="84" t="s">
        <v>801</v>
      </c>
      <c r="F220" s="87" t="s">
        <v>93</v>
      </c>
      <c r="G220" s="90" t="s">
        <v>159</v>
      </c>
      <c r="H220" s="84" t="s">
        <v>802</v>
      </c>
      <c r="I220" s="84" t="s">
        <v>803</v>
      </c>
      <c r="J220" s="87" t="s">
        <v>31</v>
      </c>
      <c r="K220" s="87" t="s">
        <v>56</v>
      </c>
      <c r="L220" s="88" t="s">
        <v>805</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806</v>
      </c>
      <c r="C221" s="84" t="s">
        <v>807</v>
      </c>
      <c r="D221" s="84" t="s">
        <v>132</v>
      </c>
      <c r="E221" s="84" t="s">
        <v>808</v>
      </c>
      <c r="F221" s="87" t="s">
        <v>93</v>
      </c>
      <c r="G221" s="90" t="s">
        <v>707</v>
      </c>
      <c r="H221" s="84" t="s">
        <v>740</v>
      </c>
      <c r="I221" s="84" t="s">
        <v>809</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562</v>
      </c>
      <c r="C222" s="84" t="s">
        <v>810</v>
      </c>
      <c r="D222" s="84" t="s">
        <v>132</v>
      </c>
      <c r="E222" s="84" t="s">
        <v>811</v>
      </c>
      <c r="F222" s="87" t="s">
        <v>93</v>
      </c>
      <c r="G222" s="90" t="s">
        <v>707</v>
      </c>
      <c r="H222" s="84" t="s">
        <v>173</v>
      </c>
      <c r="I222" s="84" t="s">
        <v>812</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819</v>
      </c>
      <c r="J223" s="87" t="s">
        <v>31</v>
      </c>
      <c r="K223" s="87" t="s">
        <v>56</v>
      </c>
      <c r="L223" s="88" t="s">
        <v>820</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821</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595</v>
      </c>
      <c r="C225" s="84" t="s">
        <v>822</v>
      </c>
      <c r="D225" s="84" t="s">
        <v>132</v>
      </c>
      <c r="E225" s="84" t="s">
        <v>823</v>
      </c>
      <c r="F225" s="87" t="s">
        <v>93</v>
      </c>
      <c r="G225" s="90" t="s">
        <v>707</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824</v>
      </c>
      <c r="C226" s="84" t="s">
        <v>825</v>
      </c>
      <c r="D226" s="84" t="s">
        <v>132</v>
      </c>
      <c r="E226" s="84" t="s">
        <v>826</v>
      </c>
      <c r="F226" s="87" t="s">
        <v>93</v>
      </c>
      <c r="G226" s="90" t="s">
        <v>707</v>
      </c>
      <c r="H226" s="84" t="s">
        <v>173</v>
      </c>
      <c r="I226" s="84" t="s">
        <v>827</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705</v>
      </c>
      <c r="C227" s="84" t="s">
        <v>706</v>
      </c>
      <c r="D227" s="84" t="s">
        <v>132</v>
      </c>
      <c r="E227" s="84" t="s">
        <v>720</v>
      </c>
      <c r="F227" s="87" t="s">
        <v>93</v>
      </c>
      <c r="G227" s="90" t="s">
        <v>707</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829</v>
      </c>
      <c r="C228" s="84" t="s">
        <v>828</v>
      </c>
      <c r="D228" s="84" t="s">
        <v>132</v>
      </c>
      <c r="E228" s="84" t="s">
        <v>830</v>
      </c>
      <c r="F228" s="87" t="s">
        <v>93</v>
      </c>
      <c r="G228" s="90" t="s">
        <v>831</v>
      </c>
      <c r="H228" s="84" t="s">
        <v>832</v>
      </c>
      <c r="I228" s="84" t="s">
        <v>833</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837</v>
      </c>
      <c r="C229" s="84" t="s">
        <v>838</v>
      </c>
      <c r="D229" s="84" t="s">
        <v>132</v>
      </c>
      <c r="E229" s="84" t="s">
        <v>839</v>
      </c>
      <c r="F229" s="87" t="s">
        <v>93</v>
      </c>
      <c r="G229" s="90" t="s">
        <v>836</v>
      </c>
      <c r="H229" s="84" t="s">
        <v>835</v>
      </c>
      <c r="I229" s="84" t="s">
        <v>834</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840</v>
      </c>
      <c r="C230" s="84" t="s">
        <v>841</v>
      </c>
      <c r="D230" s="84" t="s">
        <v>132</v>
      </c>
      <c r="E230" s="84" t="s">
        <v>842</v>
      </c>
      <c r="F230" s="87" t="s">
        <v>93</v>
      </c>
      <c r="G230" s="90" t="s">
        <v>707</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844</v>
      </c>
      <c r="C231" s="84" t="s">
        <v>845</v>
      </c>
      <c r="D231" s="84" t="s">
        <v>132</v>
      </c>
      <c r="E231" s="84" t="s">
        <v>292</v>
      </c>
      <c r="F231" s="87" t="s">
        <v>93</v>
      </c>
      <c r="G231" s="90" t="s">
        <v>703</v>
      </c>
      <c r="H231" s="84" t="s">
        <v>858</v>
      </c>
      <c r="I231" s="84" t="s">
        <v>846</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848</v>
      </c>
      <c r="C232" s="84" t="s">
        <v>847</v>
      </c>
      <c r="D232" s="84" t="s">
        <v>132</v>
      </c>
      <c r="E232" s="84" t="s">
        <v>849</v>
      </c>
      <c r="F232" s="87" t="s">
        <v>93</v>
      </c>
      <c r="G232" s="90" t="s">
        <v>850</v>
      </c>
      <c r="H232" s="84" t="s">
        <v>851</v>
      </c>
      <c r="I232" s="84" t="s">
        <v>852</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843</v>
      </c>
      <c r="C233" s="84" t="s">
        <v>853</v>
      </c>
      <c r="D233" s="84" t="s">
        <v>132</v>
      </c>
      <c r="E233" s="84" t="s">
        <v>854</v>
      </c>
      <c r="F233" s="87" t="s">
        <v>93</v>
      </c>
      <c r="G233" s="90" t="s">
        <v>855</v>
      </c>
      <c r="H233" s="84" t="s">
        <v>856</v>
      </c>
      <c r="I233" s="84" t="s">
        <v>857</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859</v>
      </c>
      <c r="C234" s="84" t="s">
        <v>860</v>
      </c>
      <c r="D234" s="84" t="s">
        <v>861</v>
      </c>
      <c r="E234" s="84" t="s">
        <v>862</v>
      </c>
      <c r="F234" s="87" t="s">
        <v>93</v>
      </c>
      <c r="G234" s="90" t="s">
        <v>863</v>
      </c>
      <c r="H234" s="84" t="s">
        <v>802</v>
      </c>
      <c r="I234" s="84" t="s">
        <v>864</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865</v>
      </c>
      <c r="C235" s="84" t="s">
        <v>866</v>
      </c>
      <c r="D235" s="84" t="s">
        <v>132</v>
      </c>
      <c r="E235" s="84" t="s">
        <v>867</v>
      </c>
      <c r="F235" s="87" t="s">
        <v>93</v>
      </c>
      <c r="G235" s="90" t="s">
        <v>172</v>
      </c>
      <c r="H235" s="84" t="s">
        <v>173</v>
      </c>
      <c r="I235" s="84" t="s">
        <v>868</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869</v>
      </c>
      <c r="C236" s="84" t="s">
        <v>870</v>
      </c>
      <c r="D236" s="84" t="s">
        <v>132</v>
      </c>
      <c r="E236" s="84" t="s">
        <v>196</v>
      </c>
      <c r="F236" s="87" t="s">
        <v>93</v>
      </c>
      <c r="G236" s="90" t="s">
        <v>863</v>
      </c>
      <c r="H236" s="84" t="s">
        <v>802</v>
      </c>
      <c r="I236" s="84" t="s">
        <v>886</v>
      </c>
      <c r="J236" s="87" t="s">
        <v>31</v>
      </c>
      <c r="K236" s="87" t="s">
        <v>56</v>
      </c>
      <c r="L236" s="88" t="s">
        <v>871</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506</v>
      </c>
      <c r="C237" s="84" t="s">
        <v>872</v>
      </c>
      <c r="D237" s="84" t="s">
        <v>132</v>
      </c>
      <c r="E237" s="84" t="s">
        <v>508</v>
      </c>
      <c r="F237" s="87" t="s">
        <v>93</v>
      </c>
      <c r="G237" s="90" t="s">
        <v>509</v>
      </c>
      <c r="H237" s="84" t="s">
        <v>510</v>
      </c>
      <c r="I237" s="84" t="s">
        <v>511</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873</v>
      </c>
      <c r="C238" s="84" t="s">
        <v>874</v>
      </c>
      <c r="D238" s="84" t="s">
        <v>134</v>
      </c>
      <c r="E238" s="84" t="s">
        <v>885</v>
      </c>
      <c r="F238" s="87" t="s">
        <v>175</v>
      </c>
      <c r="G238" s="90" t="s">
        <v>875</v>
      </c>
      <c r="H238" s="84" t="s">
        <v>876</v>
      </c>
      <c r="I238" s="84" t="s">
        <v>877</v>
      </c>
      <c r="J238" s="87" t="s">
        <v>31</v>
      </c>
      <c r="K238" s="87" t="s">
        <v>56</v>
      </c>
      <c r="L238" s="88" t="s">
        <v>878</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813</v>
      </c>
      <c r="F239" s="87" t="s">
        <v>175</v>
      </c>
      <c r="G239" s="90" t="s">
        <v>162</v>
      </c>
      <c r="H239" s="84" t="s">
        <v>252</v>
      </c>
      <c r="I239" s="84">
        <v>429</v>
      </c>
      <c r="J239" s="87" t="s">
        <v>31</v>
      </c>
      <c r="K239" s="87" t="s">
        <v>56</v>
      </c>
      <c r="L239" s="88" t="s">
        <v>879</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592</v>
      </c>
      <c r="C240" s="84" t="s">
        <v>887</v>
      </c>
      <c r="D240" s="84" t="s">
        <v>132</v>
      </c>
      <c r="E240" s="84" t="s">
        <v>888</v>
      </c>
      <c r="F240" s="87" t="s">
        <v>93</v>
      </c>
      <c r="G240" s="90" t="s">
        <v>707</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592</v>
      </c>
      <c r="C241" s="84" t="s">
        <v>721</v>
      </c>
      <c r="D241" s="84" t="s">
        <v>132</v>
      </c>
      <c r="E241" s="84" t="s">
        <v>889</v>
      </c>
      <c r="F241" s="87" t="s">
        <v>93</v>
      </c>
      <c r="G241" s="90" t="s">
        <v>707</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890</v>
      </c>
      <c r="D242" s="33" t="s">
        <v>132</v>
      </c>
      <c r="E242" s="33" t="s">
        <v>891</v>
      </c>
      <c r="F242" s="87" t="s">
        <v>175</v>
      </c>
      <c r="G242" s="43" t="s">
        <v>313</v>
      </c>
      <c r="H242" s="84"/>
      <c r="I242" s="84" t="s">
        <v>892</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894</v>
      </c>
      <c r="F243" s="87" t="s">
        <v>175</v>
      </c>
      <c r="G243" s="43" t="s">
        <v>162</v>
      </c>
      <c r="H243" s="84" t="s">
        <v>252</v>
      </c>
      <c r="I243" s="84">
        <v>156</v>
      </c>
      <c r="J243" s="87" t="s">
        <v>31</v>
      </c>
      <c r="K243" s="87" t="s">
        <v>56</v>
      </c>
      <c r="L243" s="88" t="s">
        <v>893</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449</v>
      </c>
      <c r="C244" s="33" t="s">
        <v>450</v>
      </c>
      <c r="D244" s="33" t="s">
        <v>132</v>
      </c>
      <c r="E244" s="89" t="s">
        <v>451</v>
      </c>
      <c r="F244" s="87" t="s">
        <v>93</v>
      </c>
      <c r="G244" s="43" t="s">
        <v>895</v>
      </c>
      <c r="H244" s="84" t="s">
        <v>896</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897</v>
      </c>
      <c r="C245" s="33" t="s">
        <v>898</v>
      </c>
      <c r="D245" s="33" t="s">
        <v>133</v>
      </c>
      <c r="E245" s="89" t="s">
        <v>899</v>
      </c>
      <c r="F245" s="87" t="s">
        <v>93</v>
      </c>
      <c r="G245" s="75" t="s">
        <v>901</v>
      </c>
      <c r="H245" s="77" t="s">
        <v>900</v>
      </c>
      <c r="I245" s="77" t="s">
        <v>902</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69">
        <v>219</v>
      </c>
      <c r="B246" s="171" t="s">
        <v>897</v>
      </c>
      <c r="C246" s="171" t="s">
        <v>898</v>
      </c>
      <c r="D246" s="171" t="s">
        <v>133</v>
      </c>
      <c r="E246" s="173" t="s">
        <v>903</v>
      </c>
      <c r="F246" s="175" t="s">
        <v>93</v>
      </c>
      <c r="G246" s="75" t="s">
        <v>904</v>
      </c>
      <c r="H246" s="77" t="s">
        <v>906</v>
      </c>
      <c r="I246" s="77" t="s">
        <v>908</v>
      </c>
      <c r="J246" s="177" t="s">
        <v>31</v>
      </c>
      <c r="K246" s="178" t="s">
        <v>56</v>
      </c>
      <c r="L246" s="179">
        <v>695754.83</v>
      </c>
      <c r="M246" s="169" t="s">
        <v>142</v>
      </c>
      <c r="N246" s="169" t="str">
        <f>"06.2023"</f>
        <v>06.2023</v>
      </c>
      <c r="O246" s="169" t="str">
        <f>"12.2023"</f>
        <v>12.2023</v>
      </c>
      <c r="P246" s="169" t="s">
        <v>148</v>
      </c>
      <c r="Q246" s="169" t="s">
        <v>60</v>
      </c>
      <c r="R246" s="165" t="s">
        <v>32</v>
      </c>
      <c r="S246" s="169" t="s">
        <v>60</v>
      </c>
      <c r="T246" s="169">
        <v>0</v>
      </c>
      <c r="U246" s="169">
        <v>0</v>
      </c>
      <c r="V246" s="165" t="s">
        <v>80</v>
      </c>
      <c r="W246" s="167"/>
      <c r="X246" s="167"/>
      <c r="Y246" s="167"/>
      <c r="Z246" s="167"/>
    </row>
    <row r="247" spans="1:26" s="16" customFormat="1" ht="249" customHeight="1" x14ac:dyDescent="0.2">
      <c r="A247" s="170"/>
      <c r="B247" s="172"/>
      <c r="C247" s="172"/>
      <c r="D247" s="172"/>
      <c r="E247" s="174"/>
      <c r="F247" s="176"/>
      <c r="G247" s="76" t="s">
        <v>905</v>
      </c>
      <c r="H247" s="78" t="s">
        <v>907</v>
      </c>
      <c r="I247" s="78" t="s">
        <v>909</v>
      </c>
      <c r="J247" s="176"/>
      <c r="K247" s="176"/>
      <c r="L247" s="180"/>
      <c r="M247" s="170"/>
      <c r="N247" s="170"/>
      <c r="O247" s="170"/>
      <c r="P247" s="170"/>
      <c r="Q247" s="170"/>
      <c r="R247" s="166"/>
      <c r="S247" s="170"/>
      <c r="T247" s="170"/>
      <c r="U247" s="170"/>
      <c r="V247" s="166"/>
      <c r="W247" s="168"/>
      <c r="X247" s="168"/>
      <c r="Y247" s="168"/>
      <c r="Z247" s="168"/>
    </row>
    <row r="248" spans="1:26" s="16" customFormat="1" ht="89.25" customHeight="1" x14ac:dyDescent="0.2">
      <c r="A248" s="84">
        <v>220</v>
      </c>
      <c r="B248" s="33" t="s">
        <v>62</v>
      </c>
      <c r="C248" s="33" t="s">
        <v>910</v>
      </c>
      <c r="D248" s="33" t="s">
        <v>133</v>
      </c>
      <c r="E248" s="89" t="s">
        <v>911</v>
      </c>
      <c r="F248" s="87" t="s">
        <v>93</v>
      </c>
      <c r="G248" s="90" t="s">
        <v>584</v>
      </c>
      <c r="H248" s="84" t="s">
        <v>585</v>
      </c>
      <c r="I248" s="84" t="s">
        <v>912</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913</v>
      </c>
      <c r="C249" s="89" t="s">
        <v>914</v>
      </c>
      <c r="D249" s="33" t="s">
        <v>133</v>
      </c>
      <c r="E249" s="89" t="s">
        <v>915</v>
      </c>
      <c r="F249" s="87" t="s">
        <v>93</v>
      </c>
      <c r="G249" s="90" t="s">
        <v>916</v>
      </c>
      <c r="H249" s="84" t="s">
        <v>917</v>
      </c>
      <c r="I249" s="84" t="s">
        <v>918</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919</v>
      </c>
      <c r="C250" s="33" t="s">
        <v>920</v>
      </c>
      <c r="D250" s="33" t="s">
        <v>132</v>
      </c>
      <c r="E250" s="89" t="s">
        <v>921</v>
      </c>
      <c r="F250" s="87" t="s">
        <v>93</v>
      </c>
      <c r="G250" s="43" t="s">
        <v>707</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837</v>
      </c>
      <c r="C251" s="84" t="s">
        <v>838</v>
      </c>
      <c r="D251" s="84" t="s">
        <v>132</v>
      </c>
      <c r="E251" s="84" t="s">
        <v>839</v>
      </c>
      <c r="F251" s="87" t="s">
        <v>93</v>
      </c>
      <c r="G251" s="90" t="s">
        <v>836</v>
      </c>
      <c r="H251" s="84" t="s">
        <v>835</v>
      </c>
      <c r="I251" s="84" t="s">
        <v>834</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447</v>
      </c>
      <c r="D252" s="84" t="s">
        <v>132</v>
      </c>
      <c r="E252" s="84" t="s">
        <v>925</v>
      </c>
      <c r="F252" s="87" t="s">
        <v>93</v>
      </c>
      <c r="G252" s="90" t="s">
        <v>895</v>
      </c>
      <c r="H252" s="84" t="s">
        <v>940</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926</v>
      </c>
      <c r="C253" s="84" t="s">
        <v>927</v>
      </c>
      <c r="D253" s="84" t="s">
        <v>132</v>
      </c>
      <c r="E253" s="84" t="s">
        <v>930</v>
      </c>
      <c r="F253" s="87" t="s">
        <v>93</v>
      </c>
      <c r="G253" s="90" t="s">
        <v>739</v>
      </c>
      <c r="H253" s="84" t="s">
        <v>740</v>
      </c>
      <c r="I253" s="84" t="s">
        <v>928</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929</v>
      </c>
      <c r="C254" s="84" t="s">
        <v>954</v>
      </c>
      <c r="D254" s="84" t="s">
        <v>132</v>
      </c>
      <c r="E254" s="84" t="s">
        <v>931</v>
      </c>
      <c r="F254" s="87" t="s">
        <v>93</v>
      </c>
      <c r="G254" s="90" t="s">
        <v>953</v>
      </c>
      <c r="H254" s="84" t="s">
        <v>932</v>
      </c>
      <c r="I254" s="84" t="s">
        <v>933</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456</v>
      </c>
      <c r="C255" s="84" t="s">
        <v>934</v>
      </c>
      <c r="D255" s="84" t="s">
        <v>133</v>
      </c>
      <c r="E255" s="84" t="s">
        <v>939</v>
      </c>
      <c r="F255" s="87" t="s">
        <v>175</v>
      </c>
      <c r="G255" s="90" t="s">
        <v>935</v>
      </c>
      <c r="H255" s="84" t="s">
        <v>936</v>
      </c>
      <c r="I255" s="84" t="s">
        <v>937</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938</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781</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629</v>
      </c>
      <c r="D258" s="96" t="s">
        <v>132</v>
      </c>
      <c r="E258" s="96" t="s">
        <v>630</v>
      </c>
      <c r="F258" s="94" t="s">
        <v>93</v>
      </c>
      <c r="G258" s="96">
        <v>778</v>
      </c>
      <c r="H258" s="96" t="s">
        <v>631</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592</v>
      </c>
      <c r="C259" s="96" t="s">
        <v>887</v>
      </c>
      <c r="D259" s="96" t="s">
        <v>132</v>
      </c>
      <c r="E259" s="96" t="s">
        <v>888</v>
      </c>
      <c r="F259" s="94" t="s">
        <v>93</v>
      </c>
      <c r="G259" s="93" t="s">
        <v>707</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929</v>
      </c>
      <c r="C260" s="102" t="s">
        <v>954</v>
      </c>
      <c r="D260" s="102" t="s">
        <v>132</v>
      </c>
      <c r="E260" s="102" t="s">
        <v>931</v>
      </c>
      <c r="F260" s="103" t="s">
        <v>93</v>
      </c>
      <c r="G260" s="105" t="s">
        <v>953</v>
      </c>
      <c r="H260" s="102" t="s">
        <v>932</v>
      </c>
      <c r="I260" s="102" t="s">
        <v>933</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941</v>
      </c>
      <c r="C261" s="102" t="s">
        <v>942</v>
      </c>
      <c r="D261" s="102" t="s">
        <v>132</v>
      </c>
      <c r="E261" s="102" t="s">
        <v>943</v>
      </c>
      <c r="F261" s="103" t="s">
        <v>93</v>
      </c>
      <c r="G261" s="105" t="s">
        <v>944</v>
      </c>
      <c r="H261" s="102" t="s">
        <v>945</v>
      </c>
      <c r="I261" s="102" t="s">
        <v>946</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161">
        <v>234</v>
      </c>
      <c r="B262" s="100" t="s">
        <v>242</v>
      </c>
      <c r="C262" s="110" t="s">
        <v>238</v>
      </c>
      <c r="D262" s="159" t="s">
        <v>133</v>
      </c>
      <c r="E262" s="159" t="s">
        <v>112</v>
      </c>
      <c r="F262" s="163" t="s">
        <v>93</v>
      </c>
      <c r="G262" s="100" t="s">
        <v>239</v>
      </c>
      <c r="H262" s="100" t="s">
        <v>240</v>
      </c>
      <c r="I262" s="100" t="s">
        <v>241</v>
      </c>
      <c r="J262" s="163" t="s">
        <v>31</v>
      </c>
      <c r="K262" s="163" t="s">
        <v>56</v>
      </c>
      <c r="L262" s="164" t="s">
        <v>952</v>
      </c>
      <c r="M262" s="159" t="s">
        <v>142</v>
      </c>
      <c r="N262" s="159" t="str">
        <f>"07.2023"</f>
        <v>07.2023</v>
      </c>
      <c r="O262" s="159" t="str">
        <f>"07.2024"</f>
        <v>07.2024</v>
      </c>
      <c r="P262" s="159" t="s">
        <v>63</v>
      </c>
      <c r="Q262" s="159" t="s">
        <v>60</v>
      </c>
      <c r="R262" s="159" t="s">
        <v>32</v>
      </c>
      <c r="S262" s="159" t="s">
        <v>77</v>
      </c>
      <c r="T262" s="160" t="s">
        <v>60</v>
      </c>
      <c r="U262" s="160" t="s">
        <v>33</v>
      </c>
      <c r="V262" s="160" t="s">
        <v>80</v>
      </c>
      <c r="W262" s="158"/>
      <c r="X262" s="158"/>
      <c r="Y262" s="158"/>
      <c r="Z262" s="158"/>
    </row>
    <row r="263" spans="1:26" ht="371.25" x14ac:dyDescent="0.2">
      <c r="A263" s="162"/>
      <c r="B263" s="101" t="s">
        <v>947</v>
      </c>
      <c r="C263" s="101" t="s">
        <v>948</v>
      </c>
      <c r="D263" s="159"/>
      <c r="E263" s="159"/>
      <c r="F263" s="163"/>
      <c r="G263" s="101" t="s">
        <v>950</v>
      </c>
      <c r="H263" s="101" t="s">
        <v>949</v>
      </c>
      <c r="I263" s="101" t="s">
        <v>951</v>
      </c>
      <c r="J263" s="163"/>
      <c r="K263" s="163"/>
      <c r="L263" s="164"/>
      <c r="M263" s="159"/>
      <c r="N263" s="159"/>
      <c r="O263" s="159"/>
      <c r="P263" s="159"/>
      <c r="Q263" s="159"/>
      <c r="R263" s="159"/>
      <c r="S263" s="159"/>
      <c r="T263" s="160"/>
      <c r="U263" s="160"/>
      <c r="V263" s="160"/>
      <c r="W263" s="158"/>
      <c r="X263" s="158"/>
      <c r="Y263" s="158"/>
      <c r="Z263" s="158"/>
    </row>
    <row r="264" spans="1:26" ht="47.25" customHeight="1" x14ac:dyDescent="0.2">
      <c r="A264" s="106">
        <v>235</v>
      </c>
      <c r="B264" s="106" t="s">
        <v>955</v>
      </c>
      <c r="C264" s="106" t="s">
        <v>956</v>
      </c>
      <c r="D264" s="106" t="s">
        <v>132</v>
      </c>
      <c r="E264" s="106" t="s">
        <v>957</v>
      </c>
      <c r="F264" s="108" t="s">
        <v>93</v>
      </c>
      <c r="G264" s="107" t="s">
        <v>958</v>
      </c>
      <c r="H264" s="106" t="s">
        <v>959</v>
      </c>
      <c r="I264" s="106" t="s">
        <v>960</v>
      </c>
      <c r="J264" s="108" t="s">
        <v>31</v>
      </c>
      <c r="K264" s="108" t="s">
        <v>56</v>
      </c>
      <c r="L264" s="109">
        <v>539168.34</v>
      </c>
      <c r="M264" s="106" t="s">
        <v>142</v>
      </c>
      <c r="N264" s="106" t="str">
        <f t="shared" ref="N264:N270" si="24">"07.2023"</f>
        <v>07.2023</v>
      </c>
      <c r="O264" s="106" t="str">
        <f>"11.2023"</f>
        <v>11.2023</v>
      </c>
      <c r="P264" s="106" t="s">
        <v>148</v>
      </c>
      <c r="Q264" s="106" t="s">
        <v>60</v>
      </c>
      <c r="R264" s="106" t="s">
        <v>32</v>
      </c>
      <c r="S264" s="106" t="s">
        <v>60</v>
      </c>
      <c r="T264" s="107" t="s">
        <v>33</v>
      </c>
      <c r="U264" s="107" t="s">
        <v>33</v>
      </c>
      <c r="V264" s="107" t="s">
        <v>80</v>
      </c>
      <c r="W264" s="15"/>
      <c r="X264" s="15"/>
      <c r="Y264" s="15"/>
      <c r="Z264" s="15"/>
    </row>
    <row r="265" spans="1:26" ht="53.25" customHeight="1" x14ac:dyDescent="0.2">
      <c r="A265" s="106">
        <v>236</v>
      </c>
      <c r="B265" s="106" t="s">
        <v>962</v>
      </c>
      <c r="C265" s="106" t="s">
        <v>963</v>
      </c>
      <c r="D265" s="106" t="s">
        <v>132</v>
      </c>
      <c r="E265" s="106" t="s">
        <v>961</v>
      </c>
      <c r="F265" s="108" t="s">
        <v>93</v>
      </c>
      <c r="G265" s="107" t="s">
        <v>172</v>
      </c>
      <c r="H265" s="106" t="s">
        <v>173</v>
      </c>
      <c r="I265" s="106" t="s">
        <v>964</v>
      </c>
      <c r="J265" s="108" t="s">
        <v>31</v>
      </c>
      <c r="K265" s="108" t="s">
        <v>56</v>
      </c>
      <c r="L265" s="109">
        <v>1017433.34</v>
      </c>
      <c r="M265" s="106" t="s">
        <v>142</v>
      </c>
      <c r="N265" s="106" t="str">
        <f t="shared" si="24"/>
        <v>07.2023</v>
      </c>
      <c r="O265" s="106" t="str">
        <f>"11.2023"</f>
        <v>11.2023</v>
      </c>
      <c r="P265" s="106" t="s">
        <v>148</v>
      </c>
      <c r="Q265" s="106" t="s">
        <v>60</v>
      </c>
      <c r="R265" s="106" t="s">
        <v>32</v>
      </c>
      <c r="S265" s="106" t="s">
        <v>60</v>
      </c>
      <c r="T265" s="107" t="s">
        <v>33</v>
      </c>
      <c r="U265" s="107" t="s">
        <v>33</v>
      </c>
      <c r="V265" s="107" t="s">
        <v>80</v>
      </c>
      <c r="W265" s="15"/>
      <c r="X265" s="15"/>
      <c r="Y265" s="15"/>
      <c r="Z265" s="15"/>
    </row>
    <row r="266" spans="1:26" ht="57.75" customHeight="1" x14ac:dyDescent="0.2">
      <c r="A266" s="111">
        <v>237</v>
      </c>
      <c r="B266" s="111" t="s">
        <v>965</v>
      </c>
      <c r="C266" s="111" t="s">
        <v>966</v>
      </c>
      <c r="D266" s="111" t="s">
        <v>132</v>
      </c>
      <c r="E266" s="111" t="s">
        <v>967</v>
      </c>
      <c r="F266" s="113" t="s">
        <v>93</v>
      </c>
      <c r="G266" s="112" t="s">
        <v>968</v>
      </c>
      <c r="H266" s="111" t="s">
        <v>969</v>
      </c>
      <c r="I266" s="111" t="s">
        <v>970</v>
      </c>
      <c r="J266" s="113" t="s">
        <v>31</v>
      </c>
      <c r="K266" s="113" t="s">
        <v>56</v>
      </c>
      <c r="L266" s="114">
        <v>4495575</v>
      </c>
      <c r="M266" s="111" t="s">
        <v>142</v>
      </c>
      <c r="N266" s="111" t="str">
        <f t="shared" si="24"/>
        <v>07.2023</v>
      </c>
      <c r="O266" s="111" t="str">
        <f>"11.2023"</f>
        <v>11.2023</v>
      </c>
      <c r="P266" s="111" t="s">
        <v>148</v>
      </c>
      <c r="Q266" s="111" t="s">
        <v>60</v>
      </c>
      <c r="R266" s="111" t="s">
        <v>32</v>
      </c>
      <c r="S266" s="111" t="s">
        <v>60</v>
      </c>
      <c r="T266" s="112" t="s">
        <v>33</v>
      </c>
      <c r="U266" s="112" t="s">
        <v>33</v>
      </c>
      <c r="V266" s="112" t="s">
        <v>80</v>
      </c>
      <c r="W266" s="15"/>
      <c r="X266" s="15"/>
      <c r="Y266" s="15"/>
      <c r="Z266" s="15"/>
    </row>
    <row r="267" spans="1:26" ht="101.25" customHeight="1" x14ac:dyDescent="0.2">
      <c r="A267" s="111">
        <v>238</v>
      </c>
      <c r="B267" s="111" t="s">
        <v>989</v>
      </c>
      <c r="C267" s="111" t="s">
        <v>990</v>
      </c>
      <c r="D267" s="111" t="s">
        <v>133</v>
      </c>
      <c r="E267" s="111" t="s">
        <v>991</v>
      </c>
      <c r="F267" s="113" t="s">
        <v>93</v>
      </c>
      <c r="G267" s="112" t="s">
        <v>159</v>
      </c>
      <c r="H267" s="111" t="s">
        <v>54</v>
      </c>
      <c r="I267" s="111" t="s">
        <v>992</v>
      </c>
      <c r="J267" s="113" t="s">
        <v>31</v>
      </c>
      <c r="K267" s="113" t="s">
        <v>56</v>
      </c>
      <c r="L267" s="114">
        <v>210933.32</v>
      </c>
      <c r="M267" s="111" t="s">
        <v>142</v>
      </c>
      <c r="N267" s="111" t="str">
        <f t="shared" si="24"/>
        <v>07.2023</v>
      </c>
      <c r="O267" s="111" t="str">
        <f>"08.2024"</f>
        <v>08.2024</v>
      </c>
      <c r="P267" s="111" t="s">
        <v>148</v>
      </c>
      <c r="Q267" s="111" t="s">
        <v>60</v>
      </c>
      <c r="R267" s="111" t="s">
        <v>32</v>
      </c>
      <c r="S267" s="111" t="s">
        <v>60</v>
      </c>
      <c r="T267" s="112" t="s">
        <v>33</v>
      </c>
      <c r="U267" s="112" t="s">
        <v>33</v>
      </c>
      <c r="V267" s="112" t="s">
        <v>80</v>
      </c>
      <c r="W267" s="15"/>
      <c r="X267" s="15"/>
      <c r="Y267" s="15"/>
      <c r="Z267" s="15"/>
    </row>
    <row r="268" spans="1:26" ht="69" customHeight="1" x14ac:dyDescent="0.2">
      <c r="A268" s="111">
        <v>239</v>
      </c>
      <c r="B268" s="106" t="s">
        <v>973</v>
      </c>
      <c r="C268" s="106" t="s">
        <v>972</v>
      </c>
      <c r="D268" s="106" t="s">
        <v>132</v>
      </c>
      <c r="E268" s="106" t="s">
        <v>974</v>
      </c>
      <c r="F268" s="108" t="s">
        <v>93</v>
      </c>
      <c r="G268" s="107" t="s">
        <v>975</v>
      </c>
      <c r="H268" s="106" t="s">
        <v>976</v>
      </c>
      <c r="I268" s="106" t="s">
        <v>977</v>
      </c>
      <c r="J268" s="108" t="s">
        <v>31</v>
      </c>
      <c r="K268" s="108" t="s">
        <v>56</v>
      </c>
      <c r="L268" s="109">
        <v>3252150.01</v>
      </c>
      <c r="M268" s="106" t="s">
        <v>142</v>
      </c>
      <c r="N268" s="106" t="str">
        <f t="shared" si="24"/>
        <v>07.2023</v>
      </c>
      <c r="O268" s="106" t="str">
        <f>"12.2023"</f>
        <v>12.2023</v>
      </c>
      <c r="P268" s="106" t="s">
        <v>148</v>
      </c>
      <c r="Q268" s="106" t="s">
        <v>60</v>
      </c>
      <c r="R268" s="106" t="s">
        <v>32</v>
      </c>
      <c r="S268" s="106" t="s">
        <v>60</v>
      </c>
      <c r="T268" s="107" t="s">
        <v>33</v>
      </c>
      <c r="U268" s="107" t="s">
        <v>33</v>
      </c>
      <c r="V268" s="107" t="s">
        <v>80</v>
      </c>
      <c r="W268" s="15"/>
      <c r="X268" s="15"/>
      <c r="Y268" s="15"/>
      <c r="Z268" s="15"/>
    </row>
    <row r="269" spans="1:26" ht="104.25" customHeight="1" x14ac:dyDescent="0.2">
      <c r="A269" s="111">
        <v>240</v>
      </c>
      <c r="B269" s="111" t="s">
        <v>978</v>
      </c>
      <c r="C269" s="111" t="s">
        <v>979</v>
      </c>
      <c r="D269" s="111" t="s">
        <v>132</v>
      </c>
      <c r="E269" s="111" t="s">
        <v>980</v>
      </c>
      <c r="F269" s="113" t="s">
        <v>93</v>
      </c>
      <c r="G269" s="112" t="s">
        <v>509</v>
      </c>
      <c r="H269" s="111" t="s">
        <v>510</v>
      </c>
      <c r="I269" s="111" t="s">
        <v>981</v>
      </c>
      <c r="J269" s="113" t="s">
        <v>31</v>
      </c>
      <c r="K269" s="113" t="s">
        <v>56</v>
      </c>
      <c r="L269" s="114">
        <v>1572850</v>
      </c>
      <c r="M269" s="111" t="s">
        <v>142</v>
      </c>
      <c r="N269" s="111" t="str">
        <f t="shared" si="24"/>
        <v>07.2023</v>
      </c>
      <c r="O269" s="111" t="str">
        <f>"12.2023"</f>
        <v>12.2023</v>
      </c>
      <c r="P269" s="111" t="s">
        <v>148</v>
      </c>
      <c r="Q269" s="111" t="s">
        <v>60</v>
      </c>
      <c r="R269" s="111" t="s">
        <v>32</v>
      </c>
      <c r="S269" s="111" t="s">
        <v>60</v>
      </c>
      <c r="T269" s="112" t="s">
        <v>33</v>
      </c>
      <c r="U269" s="112" t="s">
        <v>33</v>
      </c>
      <c r="V269" s="112" t="s">
        <v>80</v>
      </c>
      <c r="W269" s="15"/>
      <c r="X269" s="15"/>
      <c r="Y269" s="15"/>
      <c r="Z269" s="15"/>
    </row>
    <row r="270" spans="1:26" ht="53.25" customHeight="1" x14ac:dyDescent="0.2">
      <c r="A270" s="111">
        <v>241</v>
      </c>
      <c r="B270" s="111" t="s">
        <v>971</v>
      </c>
      <c r="C270" s="111" t="s">
        <v>982</v>
      </c>
      <c r="D270" s="111" t="s">
        <v>132</v>
      </c>
      <c r="E270" s="111" t="s">
        <v>997</v>
      </c>
      <c r="F270" s="113" t="s">
        <v>93</v>
      </c>
      <c r="G270" s="112" t="s">
        <v>707</v>
      </c>
      <c r="H270" s="111" t="s">
        <v>418</v>
      </c>
      <c r="I270" s="111">
        <v>5</v>
      </c>
      <c r="J270" s="113" t="s">
        <v>31</v>
      </c>
      <c r="K270" s="113" t="s">
        <v>56</v>
      </c>
      <c r="L270" s="114">
        <v>315166.65000000002</v>
      </c>
      <c r="M270" s="111" t="s">
        <v>142</v>
      </c>
      <c r="N270" s="111" t="str">
        <f t="shared" si="24"/>
        <v>07.2023</v>
      </c>
      <c r="O270" s="111" t="str">
        <f t="shared" ref="O270:O273" si="25">"12.2023"</f>
        <v>12.2023</v>
      </c>
      <c r="P270" s="111" t="s">
        <v>148</v>
      </c>
      <c r="Q270" s="111" t="s">
        <v>60</v>
      </c>
      <c r="R270" s="111" t="s">
        <v>32</v>
      </c>
      <c r="S270" s="111" t="s">
        <v>60</v>
      </c>
      <c r="T270" s="112" t="s">
        <v>33</v>
      </c>
      <c r="U270" s="112" t="s">
        <v>33</v>
      </c>
      <c r="V270" s="112" t="s">
        <v>80</v>
      </c>
      <c r="W270" s="15"/>
      <c r="X270" s="15"/>
      <c r="Y270" s="15"/>
      <c r="Z270" s="15"/>
    </row>
    <row r="271" spans="1:26" ht="57.75" customHeight="1" x14ac:dyDescent="0.2">
      <c r="A271" s="111">
        <v>242</v>
      </c>
      <c r="B271" s="111" t="s">
        <v>789</v>
      </c>
      <c r="C271" s="111" t="s">
        <v>790</v>
      </c>
      <c r="D271" s="111" t="s">
        <v>132</v>
      </c>
      <c r="E271" s="111" t="s">
        <v>791</v>
      </c>
      <c r="F271" s="113" t="s">
        <v>93</v>
      </c>
      <c r="G271" s="112" t="s">
        <v>158</v>
      </c>
      <c r="H271" s="111" t="s">
        <v>184</v>
      </c>
      <c r="I271" s="111">
        <v>4</v>
      </c>
      <c r="J271" s="113" t="s">
        <v>31</v>
      </c>
      <c r="K271" s="113" t="s">
        <v>56</v>
      </c>
      <c r="L271" s="114">
        <v>869333.32</v>
      </c>
      <c r="M271" s="111" t="s">
        <v>142</v>
      </c>
      <c r="N271" s="111" t="str">
        <f t="shared" ref="N271:N283" si="26">"08.2023"</f>
        <v>08.2023</v>
      </c>
      <c r="O271" s="111" t="str">
        <f t="shared" si="25"/>
        <v>12.2023</v>
      </c>
      <c r="P271" s="111" t="s">
        <v>148</v>
      </c>
      <c r="Q271" s="111" t="s">
        <v>60</v>
      </c>
      <c r="R271" s="111" t="s">
        <v>32</v>
      </c>
      <c r="S271" s="111" t="s">
        <v>60</v>
      </c>
      <c r="T271" s="112" t="s">
        <v>33</v>
      </c>
      <c r="U271" s="112" t="s">
        <v>33</v>
      </c>
      <c r="V271" s="112" t="s">
        <v>80</v>
      </c>
      <c r="W271" s="15"/>
      <c r="X271" s="15"/>
      <c r="Y271" s="15"/>
      <c r="Z271" s="15"/>
    </row>
    <row r="272" spans="1:26" ht="116.25" customHeight="1" x14ac:dyDescent="0.2">
      <c r="A272" s="111">
        <v>243</v>
      </c>
      <c r="B272" s="111" t="s">
        <v>983</v>
      </c>
      <c r="C272" s="111" t="s">
        <v>984</v>
      </c>
      <c r="D272" s="111" t="s">
        <v>132</v>
      </c>
      <c r="E272" s="111" t="s">
        <v>985</v>
      </c>
      <c r="F272" s="113" t="s">
        <v>93</v>
      </c>
      <c r="G272" s="112" t="s">
        <v>986</v>
      </c>
      <c r="H272" s="111" t="s">
        <v>987</v>
      </c>
      <c r="I272" s="111" t="s">
        <v>988</v>
      </c>
      <c r="J272" s="113" t="s">
        <v>31</v>
      </c>
      <c r="K272" s="113" t="s">
        <v>56</v>
      </c>
      <c r="L272" s="114">
        <v>1386208.05</v>
      </c>
      <c r="M272" s="111" t="s">
        <v>142</v>
      </c>
      <c r="N272" s="111" t="str">
        <f t="shared" si="26"/>
        <v>08.2023</v>
      </c>
      <c r="O272" s="111" t="str">
        <f t="shared" si="25"/>
        <v>12.2023</v>
      </c>
      <c r="P272" s="111" t="s">
        <v>148</v>
      </c>
      <c r="Q272" s="111" t="s">
        <v>60</v>
      </c>
      <c r="R272" s="111" t="s">
        <v>32</v>
      </c>
      <c r="S272" s="111" t="s">
        <v>60</v>
      </c>
      <c r="T272" s="112" t="s">
        <v>33</v>
      </c>
      <c r="U272" s="112" t="s">
        <v>33</v>
      </c>
      <c r="V272" s="112" t="s">
        <v>80</v>
      </c>
      <c r="W272" s="15"/>
      <c r="X272" s="15"/>
      <c r="Y272" s="15"/>
      <c r="Z272" s="15"/>
    </row>
    <row r="273" spans="1:26" ht="57.75" customHeight="1" x14ac:dyDescent="0.2">
      <c r="A273" s="111">
        <v>244</v>
      </c>
      <c r="B273" s="111" t="s">
        <v>993</v>
      </c>
      <c r="C273" s="111" t="s">
        <v>994</v>
      </c>
      <c r="D273" s="111" t="s">
        <v>132</v>
      </c>
      <c r="E273" s="111" t="s">
        <v>995</v>
      </c>
      <c r="F273" s="113" t="s">
        <v>93</v>
      </c>
      <c r="G273" s="112" t="s">
        <v>707</v>
      </c>
      <c r="H273" s="111" t="s">
        <v>418</v>
      </c>
      <c r="I273" s="111">
        <v>68000</v>
      </c>
      <c r="J273" s="113" t="s">
        <v>31</v>
      </c>
      <c r="K273" s="113" t="s">
        <v>56</v>
      </c>
      <c r="L273" s="114">
        <v>3023280</v>
      </c>
      <c r="M273" s="111" t="s">
        <v>142</v>
      </c>
      <c r="N273" s="111" t="str">
        <f t="shared" si="26"/>
        <v>08.2023</v>
      </c>
      <c r="O273" s="111" t="str">
        <f t="shared" si="25"/>
        <v>12.2023</v>
      </c>
      <c r="P273" s="111" t="s">
        <v>63</v>
      </c>
      <c r="Q273" s="111" t="s">
        <v>60</v>
      </c>
      <c r="R273" s="111" t="s">
        <v>32</v>
      </c>
      <c r="S273" s="111" t="s">
        <v>77</v>
      </c>
      <c r="T273" s="112" t="s">
        <v>33</v>
      </c>
      <c r="U273" s="112" t="s">
        <v>33</v>
      </c>
      <c r="V273" s="112" t="s">
        <v>80</v>
      </c>
      <c r="W273" s="15"/>
      <c r="X273" s="15"/>
      <c r="Y273" s="15"/>
      <c r="Z273" s="15"/>
    </row>
    <row r="274" spans="1:26" ht="409.5" x14ac:dyDescent="0.2">
      <c r="A274" s="116" t="s">
        <v>998</v>
      </c>
      <c r="B274" s="116" t="s">
        <v>999</v>
      </c>
      <c r="C274" s="116" t="s">
        <v>1000</v>
      </c>
      <c r="D274" s="116" t="s">
        <v>1001</v>
      </c>
      <c r="E274" s="116" t="s">
        <v>1002</v>
      </c>
      <c r="F274" s="118" t="s">
        <v>93</v>
      </c>
      <c r="G274" s="115" t="s">
        <v>1018</v>
      </c>
      <c r="H274" s="116" t="s">
        <v>1007</v>
      </c>
      <c r="I274" s="116" t="s">
        <v>1008</v>
      </c>
      <c r="J274" s="118" t="s">
        <v>31</v>
      </c>
      <c r="K274" s="118" t="s">
        <v>56</v>
      </c>
      <c r="L274" s="119" t="s">
        <v>1016</v>
      </c>
      <c r="M274" s="116" t="s">
        <v>142</v>
      </c>
      <c r="N274" s="116" t="str">
        <f t="shared" si="26"/>
        <v>08.2023</v>
      </c>
      <c r="O274" s="116" t="str">
        <f>"08.2024"</f>
        <v>08.2024</v>
      </c>
      <c r="P274" s="116" t="s">
        <v>1009</v>
      </c>
      <c r="Q274" s="116" t="s">
        <v>60</v>
      </c>
      <c r="R274" s="116" t="s">
        <v>32</v>
      </c>
      <c r="S274" s="116" t="s">
        <v>77</v>
      </c>
      <c r="T274" s="117" t="s">
        <v>60</v>
      </c>
      <c r="U274" s="117" t="s">
        <v>33</v>
      </c>
      <c r="V274" s="117" t="s">
        <v>80</v>
      </c>
      <c r="W274" s="15"/>
      <c r="X274" s="15"/>
      <c r="Y274" s="15"/>
      <c r="Z274" s="15"/>
    </row>
    <row r="275" spans="1:26" ht="409.5" x14ac:dyDescent="0.2">
      <c r="A275" s="116" t="s">
        <v>1003</v>
      </c>
      <c r="B275" s="116" t="s">
        <v>1004</v>
      </c>
      <c r="C275" s="116" t="s">
        <v>1005</v>
      </c>
      <c r="D275" s="116" t="s">
        <v>1006</v>
      </c>
      <c r="E275" s="116" t="s">
        <v>112</v>
      </c>
      <c r="F275" s="118" t="s">
        <v>93</v>
      </c>
      <c r="G275" s="115" t="s">
        <v>1018</v>
      </c>
      <c r="H275" s="116" t="s">
        <v>1010</v>
      </c>
      <c r="I275" s="116" t="s">
        <v>1011</v>
      </c>
      <c r="J275" s="118" t="s">
        <v>31</v>
      </c>
      <c r="K275" s="118" t="s">
        <v>56</v>
      </c>
      <c r="L275" s="119" t="s">
        <v>1017</v>
      </c>
      <c r="M275" s="116" t="s">
        <v>142</v>
      </c>
      <c r="N275" s="116" t="str">
        <f t="shared" si="26"/>
        <v>08.2023</v>
      </c>
      <c r="O275" s="116" t="str">
        <f>"07.2024"</f>
        <v>07.2024</v>
      </c>
      <c r="P275" s="116" t="s">
        <v>63</v>
      </c>
      <c r="Q275" s="116" t="s">
        <v>60</v>
      </c>
      <c r="R275" s="116" t="s">
        <v>32</v>
      </c>
      <c r="S275" s="116" t="s">
        <v>77</v>
      </c>
      <c r="T275" s="117" t="s">
        <v>60</v>
      </c>
      <c r="U275" s="117" t="s">
        <v>33</v>
      </c>
      <c r="V275" s="117" t="s">
        <v>80</v>
      </c>
      <c r="W275" s="15"/>
      <c r="X275" s="15"/>
      <c r="Y275" s="15"/>
      <c r="Z275" s="15"/>
    </row>
    <row r="276" spans="1:26" s="118" customFormat="1" ht="45" x14ac:dyDescent="0.2">
      <c r="A276" s="118" t="s">
        <v>1012</v>
      </c>
      <c r="B276" s="118" t="s">
        <v>1013</v>
      </c>
      <c r="C276" s="118" t="s">
        <v>1014</v>
      </c>
      <c r="D276" s="118" t="s">
        <v>132</v>
      </c>
      <c r="E276" s="118" t="s">
        <v>1015</v>
      </c>
      <c r="F276" s="118" t="s">
        <v>93</v>
      </c>
      <c r="G276" s="118" t="s">
        <v>158</v>
      </c>
      <c r="H276" s="118" t="s">
        <v>184</v>
      </c>
      <c r="I276" s="118" t="s">
        <v>1019</v>
      </c>
      <c r="J276" s="118" t="s">
        <v>31</v>
      </c>
      <c r="K276" s="118" t="s">
        <v>56</v>
      </c>
      <c r="L276" s="119">
        <v>498883.33</v>
      </c>
      <c r="M276" s="116" t="s">
        <v>142</v>
      </c>
      <c r="N276" s="116" t="str">
        <f t="shared" si="26"/>
        <v>08.2023</v>
      </c>
      <c r="O276" s="116" t="str">
        <f>"10.2023"</f>
        <v>10.2023</v>
      </c>
      <c r="P276" s="118" t="s">
        <v>148</v>
      </c>
      <c r="Q276" s="116" t="s">
        <v>60</v>
      </c>
      <c r="R276" s="116" t="s">
        <v>32</v>
      </c>
      <c r="S276" s="116" t="s">
        <v>60</v>
      </c>
      <c r="T276" s="117" t="s">
        <v>33</v>
      </c>
      <c r="U276" s="117" t="s">
        <v>33</v>
      </c>
      <c r="V276" s="117" t="s">
        <v>80</v>
      </c>
    </row>
    <row r="277" spans="1:26" s="122" customFormat="1" ht="45" x14ac:dyDescent="0.2">
      <c r="A277" s="122" t="s">
        <v>1020</v>
      </c>
      <c r="B277" s="122" t="s">
        <v>737</v>
      </c>
      <c r="C277" s="122" t="s">
        <v>1027</v>
      </c>
      <c r="D277" s="122" t="s">
        <v>132</v>
      </c>
      <c r="E277" s="122" t="s">
        <v>1028</v>
      </c>
      <c r="F277" s="122" t="s">
        <v>93</v>
      </c>
      <c r="G277" s="122" t="s">
        <v>739</v>
      </c>
      <c r="H277" s="122" t="s">
        <v>740</v>
      </c>
      <c r="I277" s="122" t="s">
        <v>1029</v>
      </c>
      <c r="J277" s="122" t="s">
        <v>31</v>
      </c>
      <c r="K277" s="122" t="s">
        <v>56</v>
      </c>
      <c r="L277" s="123">
        <v>14124566.689999999</v>
      </c>
      <c r="M277" s="120" t="s">
        <v>142</v>
      </c>
      <c r="N277" s="120" t="str">
        <f t="shared" si="26"/>
        <v>08.2023</v>
      </c>
      <c r="O277" s="120" t="str">
        <f>"12.2023"</f>
        <v>12.2023</v>
      </c>
      <c r="P277" s="122" t="s">
        <v>148</v>
      </c>
      <c r="Q277" s="120" t="s">
        <v>60</v>
      </c>
      <c r="R277" s="120" t="s">
        <v>32</v>
      </c>
      <c r="S277" s="120" t="s">
        <v>60</v>
      </c>
      <c r="T277" s="121" t="s">
        <v>33</v>
      </c>
      <c r="U277" s="121" t="s">
        <v>33</v>
      </c>
      <c r="V277" s="124" t="s">
        <v>80</v>
      </c>
    </row>
    <row r="278" spans="1:26" s="122" customFormat="1" ht="45" x14ac:dyDescent="0.2">
      <c r="A278" s="122" t="s">
        <v>1021</v>
      </c>
      <c r="B278" s="122" t="s">
        <v>705</v>
      </c>
      <c r="C278" s="122" t="s">
        <v>706</v>
      </c>
      <c r="D278" s="122" t="s">
        <v>132</v>
      </c>
      <c r="E278" s="122" t="s">
        <v>772</v>
      </c>
      <c r="F278" s="122" t="s">
        <v>93</v>
      </c>
      <c r="G278" s="122" t="s">
        <v>707</v>
      </c>
      <c r="H278" s="122" t="s">
        <v>418</v>
      </c>
      <c r="I278" s="122" t="s">
        <v>1030</v>
      </c>
      <c r="J278" s="122" t="s">
        <v>31</v>
      </c>
      <c r="K278" s="122" t="s">
        <v>56</v>
      </c>
      <c r="L278" s="123">
        <v>1721333.5</v>
      </c>
      <c r="M278" s="120" t="s">
        <v>142</v>
      </c>
      <c r="N278" s="120" t="str">
        <f t="shared" si="26"/>
        <v>08.2023</v>
      </c>
      <c r="O278" s="120" t="str">
        <f>"10.2023"</f>
        <v>10.2023</v>
      </c>
      <c r="P278" s="122" t="s">
        <v>148</v>
      </c>
      <c r="Q278" s="120" t="s">
        <v>60</v>
      </c>
      <c r="R278" s="120" t="s">
        <v>32</v>
      </c>
      <c r="S278" s="120" t="s">
        <v>60</v>
      </c>
      <c r="T278" s="121" t="s">
        <v>33</v>
      </c>
      <c r="U278" s="121" t="s">
        <v>33</v>
      </c>
      <c r="V278" s="124" t="s">
        <v>80</v>
      </c>
    </row>
    <row r="279" spans="1:26" s="122" customFormat="1" ht="45" x14ac:dyDescent="0.2">
      <c r="A279" s="122" t="s">
        <v>1022</v>
      </c>
      <c r="B279" s="122" t="s">
        <v>1031</v>
      </c>
      <c r="C279" s="122" t="s">
        <v>1032</v>
      </c>
      <c r="D279" s="122" t="s">
        <v>132</v>
      </c>
      <c r="E279" s="122" t="s">
        <v>1033</v>
      </c>
      <c r="F279" s="122" t="s">
        <v>93</v>
      </c>
      <c r="G279" s="122" t="s">
        <v>1034</v>
      </c>
      <c r="H279" s="122" t="s">
        <v>1035</v>
      </c>
      <c r="I279" s="122" t="s">
        <v>1036</v>
      </c>
      <c r="J279" s="122" t="s">
        <v>31</v>
      </c>
      <c r="K279" s="122" t="s">
        <v>56</v>
      </c>
      <c r="L279" s="123">
        <v>230777.43</v>
      </c>
      <c r="M279" s="120" t="s">
        <v>142</v>
      </c>
      <c r="N279" s="120" t="str">
        <f t="shared" si="26"/>
        <v>08.2023</v>
      </c>
      <c r="O279" s="120" t="str">
        <f>"10.2023"</f>
        <v>10.2023</v>
      </c>
      <c r="P279" s="122" t="s">
        <v>148</v>
      </c>
      <c r="Q279" s="120" t="s">
        <v>60</v>
      </c>
      <c r="R279" s="120" t="s">
        <v>32</v>
      </c>
      <c r="S279" s="120" t="s">
        <v>60</v>
      </c>
      <c r="T279" s="121" t="s">
        <v>33</v>
      </c>
      <c r="U279" s="121" t="s">
        <v>33</v>
      </c>
      <c r="V279" s="124" t="s">
        <v>80</v>
      </c>
    </row>
    <row r="280" spans="1:26" s="122" customFormat="1" ht="45" x14ac:dyDescent="0.2">
      <c r="A280" s="122" t="s">
        <v>1023</v>
      </c>
      <c r="B280" s="122" t="s">
        <v>1037</v>
      </c>
      <c r="C280" s="122" t="s">
        <v>1038</v>
      </c>
      <c r="D280" s="122" t="s">
        <v>132</v>
      </c>
      <c r="E280" s="122" t="s">
        <v>1042</v>
      </c>
      <c r="F280" s="122" t="s">
        <v>93</v>
      </c>
      <c r="G280" s="122" t="s">
        <v>1039</v>
      </c>
      <c r="H280" s="122" t="s">
        <v>1040</v>
      </c>
      <c r="I280" s="122" t="s">
        <v>1041</v>
      </c>
      <c r="J280" s="122" t="s">
        <v>31</v>
      </c>
      <c r="K280" s="122" t="s">
        <v>56</v>
      </c>
      <c r="L280" s="123">
        <v>446700</v>
      </c>
      <c r="M280" s="120" t="s">
        <v>142</v>
      </c>
      <c r="N280" s="120" t="str">
        <f t="shared" si="26"/>
        <v>08.2023</v>
      </c>
      <c r="O280" s="120" t="str">
        <f>"11.2023"</f>
        <v>11.2023</v>
      </c>
      <c r="P280" s="122" t="s">
        <v>148</v>
      </c>
      <c r="Q280" s="120" t="s">
        <v>60</v>
      </c>
      <c r="R280" s="120" t="s">
        <v>32</v>
      </c>
      <c r="S280" s="120" t="s">
        <v>60</v>
      </c>
      <c r="T280" s="121" t="s">
        <v>33</v>
      </c>
      <c r="U280" s="121" t="s">
        <v>33</v>
      </c>
      <c r="V280" s="124" t="s">
        <v>80</v>
      </c>
    </row>
    <row r="281" spans="1:26" s="122" customFormat="1" ht="45" x14ac:dyDescent="0.2">
      <c r="A281" s="122" t="s">
        <v>1024</v>
      </c>
      <c r="B281" s="122" t="s">
        <v>1056</v>
      </c>
      <c r="C281" s="122" t="s">
        <v>1043</v>
      </c>
      <c r="D281" s="122" t="s">
        <v>132</v>
      </c>
      <c r="E281" s="122" t="s">
        <v>1044</v>
      </c>
      <c r="F281" s="122" t="s">
        <v>93</v>
      </c>
      <c r="G281" s="122" t="s">
        <v>1045</v>
      </c>
      <c r="H281" s="122" t="s">
        <v>1046</v>
      </c>
      <c r="I281" s="122" t="s">
        <v>1047</v>
      </c>
      <c r="J281" s="122" t="s">
        <v>31</v>
      </c>
      <c r="K281" s="122" t="s">
        <v>56</v>
      </c>
      <c r="L281" s="123">
        <v>7627824</v>
      </c>
      <c r="M281" s="120" t="s">
        <v>142</v>
      </c>
      <c r="N281" s="120" t="str">
        <f t="shared" si="26"/>
        <v>08.2023</v>
      </c>
      <c r="O281" s="120" t="str">
        <f>"12.2023"</f>
        <v>12.2023</v>
      </c>
      <c r="P281" s="122" t="s">
        <v>148</v>
      </c>
      <c r="Q281" s="120" t="s">
        <v>60</v>
      </c>
      <c r="R281" s="120" t="s">
        <v>32</v>
      </c>
      <c r="S281" s="120" t="s">
        <v>60</v>
      </c>
      <c r="T281" s="121" t="s">
        <v>33</v>
      </c>
      <c r="U281" s="121" t="s">
        <v>33</v>
      </c>
      <c r="V281" s="121" t="s">
        <v>80</v>
      </c>
    </row>
    <row r="282" spans="1:26" s="122" customFormat="1" ht="90" x14ac:dyDescent="0.2">
      <c r="A282" s="129" t="s">
        <v>1025</v>
      </c>
      <c r="B282" s="122" t="s">
        <v>1048</v>
      </c>
      <c r="C282" s="122" t="s">
        <v>1049</v>
      </c>
      <c r="D282" s="122" t="s">
        <v>132</v>
      </c>
      <c r="E282" s="122" t="s">
        <v>1057</v>
      </c>
      <c r="F282" s="122" t="s">
        <v>93</v>
      </c>
      <c r="G282" s="122" t="s">
        <v>1050</v>
      </c>
      <c r="H282" s="122" t="s">
        <v>1051</v>
      </c>
      <c r="I282" s="122" t="s">
        <v>1052</v>
      </c>
      <c r="J282" s="122" t="s">
        <v>31</v>
      </c>
      <c r="K282" s="122" t="s">
        <v>56</v>
      </c>
      <c r="L282" s="123">
        <v>224619.6</v>
      </c>
      <c r="M282" s="120" t="s">
        <v>142</v>
      </c>
      <c r="N282" s="120" t="str">
        <f t="shared" si="26"/>
        <v>08.2023</v>
      </c>
      <c r="O282" s="120" t="str">
        <f>"11.2023"</f>
        <v>11.2023</v>
      </c>
      <c r="P282" s="122" t="s">
        <v>249</v>
      </c>
      <c r="Q282" s="120" t="s">
        <v>60</v>
      </c>
      <c r="R282" s="120" t="s">
        <v>32</v>
      </c>
      <c r="S282" s="120" t="s">
        <v>60</v>
      </c>
      <c r="T282" s="121" t="s">
        <v>33</v>
      </c>
      <c r="U282" s="121" t="s">
        <v>33</v>
      </c>
      <c r="V282" s="121" t="s">
        <v>80</v>
      </c>
    </row>
    <row r="283" spans="1:26" s="122" customFormat="1" ht="67.5" x14ac:dyDescent="0.2">
      <c r="A283" s="129" t="s">
        <v>1026</v>
      </c>
      <c r="B283" s="122" t="s">
        <v>480</v>
      </c>
      <c r="C283" s="122" t="s">
        <v>481</v>
      </c>
      <c r="D283" s="122" t="s">
        <v>133</v>
      </c>
      <c r="E283" s="122" t="s">
        <v>1053</v>
      </c>
      <c r="F283" s="122" t="s">
        <v>175</v>
      </c>
      <c r="G283" s="122" t="s">
        <v>573</v>
      </c>
      <c r="H283" s="122" t="s">
        <v>664</v>
      </c>
      <c r="I283" s="122" t="s">
        <v>1054</v>
      </c>
      <c r="J283" s="122" t="s">
        <v>31</v>
      </c>
      <c r="K283" s="122" t="s">
        <v>56</v>
      </c>
      <c r="L283" s="123" t="s">
        <v>1055</v>
      </c>
      <c r="M283" s="120" t="s">
        <v>142</v>
      </c>
      <c r="N283" s="120" t="str">
        <f t="shared" si="26"/>
        <v>08.2023</v>
      </c>
      <c r="O283" s="120" t="str">
        <f>"01.2024"</f>
        <v>01.2024</v>
      </c>
      <c r="P283" s="122" t="s">
        <v>57</v>
      </c>
      <c r="Q283" s="120" t="s">
        <v>77</v>
      </c>
      <c r="R283" s="120" t="s">
        <v>32</v>
      </c>
      <c r="S283" s="120" t="s">
        <v>77</v>
      </c>
      <c r="T283" s="121" t="s">
        <v>60</v>
      </c>
      <c r="U283" s="121" t="s">
        <v>33</v>
      </c>
      <c r="V283" s="121" t="s">
        <v>80</v>
      </c>
    </row>
    <row r="284" spans="1:26" ht="112.5" x14ac:dyDescent="0.2">
      <c r="A284" s="129" t="s">
        <v>1064</v>
      </c>
      <c r="B284" s="8" t="s">
        <v>1060</v>
      </c>
      <c r="C284" s="8" t="s">
        <v>1059</v>
      </c>
      <c r="D284" s="8" t="s">
        <v>132</v>
      </c>
      <c r="E284" s="8" t="s">
        <v>419</v>
      </c>
      <c r="F284" s="127" t="s">
        <v>93</v>
      </c>
      <c r="G284" s="125" t="s">
        <v>1061</v>
      </c>
      <c r="H284" s="8" t="s">
        <v>1062</v>
      </c>
      <c r="I284" s="8" t="s">
        <v>1063</v>
      </c>
      <c r="J284" s="127" t="s">
        <v>31</v>
      </c>
      <c r="K284" s="127" t="s">
        <v>56</v>
      </c>
      <c r="L284" s="52">
        <v>347491.03</v>
      </c>
      <c r="M284" s="8" t="s">
        <v>142</v>
      </c>
      <c r="N284" s="50" t="str">
        <f>"08.2023"</f>
        <v>08.2023</v>
      </c>
      <c r="O284" s="8" t="str">
        <f t="shared" ref="O284:O298" si="27">"12.2023"</f>
        <v>12.2023</v>
      </c>
      <c r="P284" s="8" t="s">
        <v>148</v>
      </c>
      <c r="Q284" s="8" t="s">
        <v>60</v>
      </c>
      <c r="R284" s="126" t="s">
        <v>32</v>
      </c>
      <c r="S284" s="8" t="s">
        <v>60</v>
      </c>
      <c r="T284" s="126" t="s">
        <v>33</v>
      </c>
      <c r="U284" s="126" t="s">
        <v>33</v>
      </c>
      <c r="V284" s="126" t="s">
        <v>80</v>
      </c>
      <c r="W284" s="10"/>
      <c r="X284" s="127"/>
      <c r="Y284" s="10"/>
      <c r="Z284" s="10"/>
    </row>
    <row r="285" spans="1:26" s="16" customFormat="1" ht="45" x14ac:dyDescent="0.2">
      <c r="A285" s="129" t="s">
        <v>1065</v>
      </c>
      <c r="B285" s="13" t="str">
        <f>"10.84"</f>
        <v>10.84</v>
      </c>
      <c r="C285" s="13" t="s">
        <v>120</v>
      </c>
      <c r="D285" s="125" t="s">
        <v>132</v>
      </c>
      <c r="E285" s="125" t="s">
        <v>121</v>
      </c>
      <c r="F285" s="127" t="s">
        <v>93</v>
      </c>
      <c r="G285" s="127" t="s">
        <v>158</v>
      </c>
      <c r="H285" s="125" t="s">
        <v>814</v>
      </c>
      <c r="I285" s="125">
        <v>40</v>
      </c>
      <c r="J285" s="127" t="s">
        <v>31</v>
      </c>
      <c r="K285" s="127" t="s">
        <v>56</v>
      </c>
      <c r="L285" s="128">
        <v>917333.2</v>
      </c>
      <c r="M285" s="20" t="s">
        <v>142</v>
      </c>
      <c r="N285" s="125" t="str">
        <f>"08.2023"</f>
        <v>08.2023</v>
      </c>
      <c r="O285" s="27" t="str">
        <f t="shared" si="27"/>
        <v>12.2023</v>
      </c>
      <c r="P285" s="20" t="s">
        <v>148</v>
      </c>
      <c r="Q285" s="125" t="s">
        <v>60</v>
      </c>
      <c r="R285" s="126" t="s">
        <v>32</v>
      </c>
      <c r="S285" s="125" t="s">
        <v>60</v>
      </c>
      <c r="T285" s="125">
        <v>0</v>
      </c>
      <c r="U285" s="126" t="s">
        <v>33</v>
      </c>
      <c r="V285" s="126" t="s">
        <v>80</v>
      </c>
      <c r="W285" s="10"/>
      <c r="X285" s="10"/>
      <c r="Y285" s="10"/>
      <c r="Z285" s="10"/>
    </row>
    <row r="286" spans="1:26" s="16" customFormat="1" ht="78.75" x14ac:dyDescent="0.2">
      <c r="A286" s="129" t="s">
        <v>1070</v>
      </c>
      <c r="B286" s="13" t="s">
        <v>653</v>
      </c>
      <c r="C286" s="13" t="s">
        <v>1066</v>
      </c>
      <c r="D286" s="125" t="s">
        <v>132</v>
      </c>
      <c r="E286" s="125" t="s">
        <v>1067</v>
      </c>
      <c r="F286" s="127" t="s">
        <v>93</v>
      </c>
      <c r="G286" s="127" t="s">
        <v>250</v>
      </c>
      <c r="H286" s="125" t="s">
        <v>1068</v>
      </c>
      <c r="I286" s="125" t="s">
        <v>1069</v>
      </c>
      <c r="J286" s="127" t="s">
        <v>31</v>
      </c>
      <c r="K286" s="127" t="s">
        <v>56</v>
      </c>
      <c r="L286" s="128">
        <v>6435866.6699999999</v>
      </c>
      <c r="M286" s="20" t="s">
        <v>142</v>
      </c>
      <c r="N286" s="125" t="str">
        <f>"08.2023"</f>
        <v>08.2023</v>
      </c>
      <c r="O286" s="27" t="str">
        <f t="shared" si="27"/>
        <v>12.2023</v>
      </c>
      <c r="P286" s="20" t="s">
        <v>148</v>
      </c>
      <c r="Q286" s="125" t="s">
        <v>60</v>
      </c>
      <c r="R286" s="126" t="s">
        <v>32</v>
      </c>
      <c r="S286" s="125" t="s">
        <v>60</v>
      </c>
      <c r="T286" s="125">
        <v>0</v>
      </c>
      <c r="U286" s="126" t="s">
        <v>33</v>
      </c>
      <c r="V286" s="126" t="s">
        <v>80</v>
      </c>
      <c r="W286" s="10"/>
      <c r="X286" s="10"/>
      <c r="Y286" s="10"/>
      <c r="Z286" s="10"/>
    </row>
    <row r="287" spans="1:26" s="16" customFormat="1" ht="78.75" x14ac:dyDescent="0.2">
      <c r="A287" s="129" t="s">
        <v>1075</v>
      </c>
      <c r="B287" s="13" t="s">
        <v>840</v>
      </c>
      <c r="C287" s="13" t="s">
        <v>1071</v>
      </c>
      <c r="D287" s="125" t="s">
        <v>132</v>
      </c>
      <c r="E287" s="125" t="s">
        <v>1072</v>
      </c>
      <c r="F287" s="127" t="s">
        <v>93</v>
      </c>
      <c r="G287" s="127" t="s">
        <v>1073</v>
      </c>
      <c r="H287" s="125" t="s">
        <v>1078</v>
      </c>
      <c r="I287" s="125" t="s">
        <v>1074</v>
      </c>
      <c r="J287" s="127" t="s">
        <v>31</v>
      </c>
      <c r="K287" s="127" t="s">
        <v>56</v>
      </c>
      <c r="L287" s="128">
        <v>10189672</v>
      </c>
      <c r="M287" s="20" t="s">
        <v>142</v>
      </c>
      <c r="N287" s="125" t="str">
        <f>"08.2023"</f>
        <v>08.2023</v>
      </c>
      <c r="O287" s="27" t="str">
        <f t="shared" si="27"/>
        <v>12.2023</v>
      </c>
      <c r="P287" s="20" t="s">
        <v>148</v>
      </c>
      <c r="Q287" s="125" t="s">
        <v>60</v>
      </c>
      <c r="R287" s="126" t="s">
        <v>32</v>
      </c>
      <c r="S287" s="125" t="s">
        <v>60</v>
      </c>
      <c r="T287" s="125">
        <v>0</v>
      </c>
      <c r="U287" s="126" t="s">
        <v>33</v>
      </c>
      <c r="V287" s="126" t="s">
        <v>80</v>
      </c>
      <c r="W287" s="10"/>
      <c r="X287" s="10"/>
      <c r="Y287" s="10"/>
      <c r="Z287" s="10"/>
    </row>
    <row r="288" spans="1:26" s="16" customFormat="1" ht="45" x14ac:dyDescent="0.2">
      <c r="A288" s="129" t="s">
        <v>1084</v>
      </c>
      <c r="B288" s="13" t="s">
        <v>971</v>
      </c>
      <c r="C288" s="13" t="s">
        <v>1076</v>
      </c>
      <c r="D288" s="125" t="s">
        <v>132</v>
      </c>
      <c r="E288" s="125" t="s">
        <v>1077</v>
      </c>
      <c r="F288" s="127" t="s">
        <v>93</v>
      </c>
      <c r="G288" s="127" t="s">
        <v>707</v>
      </c>
      <c r="H288" s="125" t="s">
        <v>418</v>
      </c>
      <c r="I288" s="125">
        <v>1</v>
      </c>
      <c r="J288" s="127" t="s">
        <v>31</v>
      </c>
      <c r="K288" s="127" t="s">
        <v>56</v>
      </c>
      <c r="L288" s="128">
        <v>1291581.25</v>
      </c>
      <c r="M288" s="20" t="s">
        <v>142</v>
      </c>
      <c r="N288" s="125" t="str">
        <f>"08.2023"</f>
        <v>08.2023</v>
      </c>
      <c r="O288" s="27" t="str">
        <f t="shared" si="27"/>
        <v>12.2023</v>
      </c>
      <c r="P288" s="20" t="s">
        <v>148</v>
      </c>
      <c r="Q288" s="125" t="s">
        <v>60</v>
      </c>
      <c r="R288" s="126" t="s">
        <v>32</v>
      </c>
      <c r="S288" s="125" t="s">
        <v>60</v>
      </c>
      <c r="T288" s="125">
        <v>0</v>
      </c>
      <c r="U288" s="126" t="s">
        <v>33</v>
      </c>
      <c r="V288" s="126" t="s">
        <v>80</v>
      </c>
      <c r="W288" s="10"/>
      <c r="X288" s="10"/>
      <c r="Y288" s="10"/>
      <c r="Z288" s="10"/>
    </row>
    <row r="289" spans="1:26" ht="45" x14ac:dyDescent="0.2">
      <c r="A289" s="129" t="s">
        <v>1085</v>
      </c>
      <c r="B289" s="125" t="s">
        <v>1079</v>
      </c>
      <c r="C289" s="125" t="s">
        <v>1080</v>
      </c>
      <c r="D289" s="125" t="s">
        <v>134</v>
      </c>
      <c r="E289" s="125" t="s">
        <v>1086</v>
      </c>
      <c r="F289" s="127" t="s">
        <v>93</v>
      </c>
      <c r="G289" s="125" t="s">
        <v>1081</v>
      </c>
      <c r="H289" s="125" t="s">
        <v>1082</v>
      </c>
      <c r="I289" s="125" t="s">
        <v>1083</v>
      </c>
      <c r="J289" s="127" t="s">
        <v>31</v>
      </c>
      <c r="K289" s="127" t="s">
        <v>56</v>
      </c>
      <c r="L289" s="128">
        <v>2718594.09</v>
      </c>
      <c r="M289" s="125" t="s">
        <v>142</v>
      </c>
      <c r="N289" s="125" t="str">
        <f t="shared" ref="N289:N290" si="28">"08.2023"</f>
        <v>08.2023</v>
      </c>
      <c r="O289" s="125" t="str">
        <f t="shared" si="27"/>
        <v>12.2023</v>
      </c>
      <c r="P289" s="125" t="s">
        <v>1009</v>
      </c>
      <c r="Q289" s="125" t="s">
        <v>60</v>
      </c>
      <c r="R289" s="125" t="s">
        <v>32</v>
      </c>
      <c r="S289" s="125" t="s">
        <v>77</v>
      </c>
      <c r="T289" s="126" t="s">
        <v>33</v>
      </c>
      <c r="U289" s="126" t="s">
        <v>33</v>
      </c>
      <c r="V289" s="126" t="s">
        <v>80</v>
      </c>
      <c r="W289" s="15"/>
      <c r="X289" s="15"/>
      <c r="Y289" s="15"/>
      <c r="Z289" s="15"/>
    </row>
    <row r="290" spans="1:26" s="127" customFormat="1" ht="90" x14ac:dyDescent="0.2">
      <c r="A290" s="129" t="s">
        <v>1087</v>
      </c>
      <c r="B290" s="127" t="s">
        <v>1048</v>
      </c>
      <c r="C290" s="127" t="s">
        <v>1049</v>
      </c>
      <c r="D290" s="127" t="s">
        <v>132</v>
      </c>
      <c r="E290" s="127" t="s">
        <v>1057</v>
      </c>
      <c r="F290" s="127" t="s">
        <v>93</v>
      </c>
      <c r="G290" s="127" t="s">
        <v>1050</v>
      </c>
      <c r="H290" s="127" t="s">
        <v>1051</v>
      </c>
      <c r="I290" s="127" t="s">
        <v>1052</v>
      </c>
      <c r="J290" s="127" t="s">
        <v>31</v>
      </c>
      <c r="K290" s="127" t="s">
        <v>56</v>
      </c>
      <c r="L290" s="128">
        <v>224619.6</v>
      </c>
      <c r="M290" s="125" t="s">
        <v>142</v>
      </c>
      <c r="N290" s="125" t="str">
        <f t="shared" si="28"/>
        <v>08.2023</v>
      </c>
      <c r="O290" s="125" t="str">
        <f>"11.2023"</f>
        <v>11.2023</v>
      </c>
      <c r="P290" s="127" t="s">
        <v>249</v>
      </c>
      <c r="Q290" s="125" t="s">
        <v>60</v>
      </c>
      <c r="R290" s="125" t="s">
        <v>32</v>
      </c>
      <c r="S290" s="125" t="s">
        <v>60</v>
      </c>
      <c r="T290" s="126" t="s">
        <v>33</v>
      </c>
      <c r="U290" s="126" t="s">
        <v>33</v>
      </c>
      <c r="V290" s="126" t="s">
        <v>80</v>
      </c>
    </row>
    <row r="291" spans="1:26" s="16" customFormat="1" ht="146.25" x14ac:dyDescent="0.2">
      <c r="A291" s="133" t="s">
        <v>1088</v>
      </c>
      <c r="B291" s="13" t="str">
        <f>"24.10"</f>
        <v>24.10</v>
      </c>
      <c r="C291" s="13" t="s">
        <v>1093</v>
      </c>
      <c r="D291" s="131" t="s">
        <v>132</v>
      </c>
      <c r="E291" s="131" t="s">
        <v>1107</v>
      </c>
      <c r="F291" s="133" t="s">
        <v>93</v>
      </c>
      <c r="G291" s="133" t="s">
        <v>1094</v>
      </c>
      <c r="H291" s="131" t="s">
        <v>1095</v>
      </c>
      <c r="I291" s="131" t="s">
        <v>1096</v>
      </c>
      <c r="J291" s="133" t="s">
        <v>31</v>
      </c>
      <c r="K291" s="133" t="s">
        <v>56</v>
      </c>
      <c r="L291" s="134">
        <v>158738.12</v>
      </c>
      <c r="M291" s="20" t="s">
        <v>142</v>
      </c>
      <c r="N291" s="131" t="str">
        <f>"08.2023"</f>
        <v>08.2023</v>
      </c>
      <c r="O291" s="27" t="str">
        <f t="shared" si="27"/>
        <v>12.2023</v>
      </c>
      <c r="P291" s="20" t="s">
        <v>148</v>
      </c>
      <c r="Q291" s="131" t="s">
        <v>60</v>
      </c>
      <c r="R291" s="132" t="s">
        <v>32</v>
      </c>
      <c r="S291" s="131" t="s">
        <v>60</v>
      </c>
      <c r="T291" s="131">
        <v>0</v>
      </c>
      <c r="U291" s="132" t="s">
        <v>33</v>
      </c>
      <c r="V291" s="136" t="s">
        <v>80</v>
      </c>
      <c r="W291" s="10"/>
      <c r="X291" s="10"/>
      <c r="Y291" s="10"/>
      <c r="Z291" s="10"/>
    </row>
    <row r="292" spans="1:26" s="133" customFormat="1" ht="45" x14ac:dyDescent="0.2">
      <c r="A292" s="133" t="s">
        <v>1089</v>
      </c>
      <c r="B292" s="133" t="s">
        <v>1037</v>
      </c>
      <c r="C292" s="133" t="s">
        <v>1038</v>
      </c>
      <c r="D292" s="133" t="s">
        <v>132</v>
      </c>
      <c r="E292" s="133" t="s">
        <v>1042</v>
      </c>
      <c r="F292" s="133" t="s">
        <v>93</v>
      </c>
      <c r="G292" s="133" t="s">
        <v>1039</v>
      </c>
      <c r="H292" s="133" t="s">
        <v>1040</v>
      </c>
      <c r="I292" s="133" t="s">
        <v>1041</v>
      </c>
      <c r="J292" s="133" t="s">
        <v>31</v>
      </c>
      <c r="K292" s="133" t="s">
        <v>56</v>
      </c>
      <c r="L292" s="134">
        <v>446700</v>
      </c>
      <c r="M292" s="131" t="s">
        <v>142</v>
      </c>
      <c r="N292" s="131" t="str">
        <f t="shared" ref="N292" si="29">"08.2023"</f>
        <v>08.2023</v>
      </c>
      <c r="O292" s="131" t="str">
        <f>"11.2023"</f>
        <v>11.2023</v>
      </c>
      <c r="P292" s="133" t="s">
        <v>148</v>
      </c>
      <c r="Q292" s="131" t="s">
        <v>60</v>
      </c>
      <c r="R292" s="131" t="s">
        <v>32</v>
      </c>
      <c r="S292" s="131" t="s">
        <v>60</v>
      </c>
      <c r="T292" s="132" t="s">
        <v>33</v>
      </c>
      <c r="U292" s="132" t="s">
        <v>33</v>
      </c>
      <c r="V292" s="136" t="s">
        <v>80</v>
      </c>
    </row>
    <row r="293" spans="1:26" s="16" customFormat="1" ht="246.75" customHeight="1" x14ac:dyDescent="0.2">
      <c r="A293" s="133" t="s">
        <v>1090</v>
      </c>
      <c r="B293" s="13" t="s">
        <v>1056</v>
      </c>
      <c r="C293" s="13" t="s">
        <v>1043</v>
      </c>
      <c r="D293" s="131" t="s">
        <v>132</v>
      </c>
      <c r="E293" s="131" t="s">
        <v>1097</v>
      </c>
      <c r="F293" s="133" t="s">
        <v>93</v>
      </c>
      <c r="G293" s="133" t="s">
        <v>1045</v>
      </c>
      <c r="H293" s="131" t="s">
        <v>1046</v>
      </c>
      <c r="I293" s="131" t="s">
        <v>1098</v>
      </c>
      <c r="J293" s="133" t="s">
        <v>31</v>
      </c>
      <c r="K293" s="133" t="s">
        <v>56</v>
      </c>
      <c r="L293" s="134">
        <v>4794728</v>
      </c>
      <c r="M293" s="20" t="s">
        <v>142</v>
      </c>
      <c r="N293" s="131" t="str">
        <f t="shared" ref="N293:N303" si="30">"08.2023"</f>
        <v>08.2023</v>
      </c>
      <c r="O293" s="27" t="str">
        <f t="shared" si="27"/>
        <v>12.2023</v>
      </c>
      <c r="P293" s="20" t="s">
        <v>148</v>
      </c>
      <c r="Q293" s="131" t="s">
        <v>60</v>
      </c>
      <c r="R293" s="132" t="s">
        <v>32</v>
      </c>
      <c r="S293" s="131" t="s">
        <v>60</v>
      </c>
      <c r="T293" s="131">
        <v>0</v>
      </c>
      <c r="U293" s="132" t="s">
        <v>33</v>
      </c>
      <c r="V293" s="136" t="s">
        <v>80</v>
      </c>
      <c r="W293" s="10"/>
      <c r="X293" s="10"/>
      <c r="Y293" s="10"/>
      <c r="Z293" s="10"/>
    </row>
    <row r="294" spans="1:26" s="16" customFormat="1" ht="236.25" x14ac:dyDescent="0.2">
      <c r="A294" s="133" t="s">
        <v>1091</v>
      </c>
      <c r="B294" s="13" t="s">
        <v>62</v>
      </c>
      <c r="C294" s="13" t="s">
        <v>1099</v>
      </c>
      <c r="D294" s="131" t="s">
        <v>133</v>
      </c>
      <c r="E294" s="131" t="s">
        <v>1100</v>
      </c>
      <c r="F294" s="133" t="s">
        <v>93</v>
      </c>
      <c r="G294" s="133" t="s">
        <v>1101</v>
      </c>
      <c r="H294" s="131" t="s">
        <v>1102</v>
      </c>
      <c r="I294" s="131" t="s">
        <v>1103</v>
      </c>
      <c r="J294" s="133" t="s">
        <v>31</v>
      </c>
      <c r="K294" s="133" t="s">
        <v>56</v>
      </c>
      <c r="L294" s="134">
        <v>882433.32</v>
      </c>
      <c r="M294" s="20" t="s">
        <v>142</v>
      </c>
      <c r="N294" s="131" t="str">
        <f t="shared" si="30"/>
        <v>08.2023</v>
      </c>
      <c r="O294" s="27" t="str">
        <f t="shared" si="27"/>
        <v>12.2023</v>
      </c>
      <c r="P294" s="20" t="s">
        <v>148</v>
      </c>
      <c r="Q294" s="131" t="s">
        <v>60</v>
      </c>
      <c r="R294" s="132" t="s">
        <v>32</v>
      </c>
      <c r="S294" s="131" t="s">
        <v>60</v>
      </c>
      <c r="T294" s="131">
        <v>0</v>
      </c>
      <c r="U294" s="132" t="s">
        <v>33</v>
      </c>
      <c r="V294" s="136" t="s">
        <v>80</v>
      </c>
      <c r="W294" s="10"/>
      <c r="X294" s="10"/>
      <c r="Y294" s="10"/>
      <c r="Z294" s="10"/>
    </row>
    <row r="295" spans="1:26" s="16" customFormat="1" ht="45" x14ac:dyDescent="0.2">
      <c r="A295" s="133" t="s">
        <v>1092</v>
      </c>
      <c r="B295" s="13" t="s">
        <v>1105</v>
      </c>
      <c r="C295" s="13" t="s">
        <v>1106</v>
      </c>
      <c r="D295" s="131" t="s">
        <v>132</v>
      </c>
      <c r="E295" s="131" t="s">
        <v>1108</v>
      </c>
      <c r="F295" s="133" t="s">
        <v>93</v>
      </c>
      <c r="G295" s="133" t="s">
        <v>707</v>
      </c>
      <c r="H295" s="131" t="s">
        <v>418</v>
      </c>
      <c r="I295" s="131">
        <v>93</v>
      </c>
      <c r="J295" s="133" t="s">
        <v>31</v>
      </c>
      <c r="K295" s="133" t="s">
        <v>56</v>
      </c>
      <c r="L295" s="134">
        <v>200823.27</v>
      </c>
      <c r="M295" s="20" t="s">
        <v>142</v>
      </c>
      <c r="N295" s="131" t="str">
        <f t="shared" si="30"/>
        <v>08.2023</v>
      </c>
      <c r="O295" s="27" t="str">
        <f>"11.2023"</f>
        <v>11.2023</v>
      </c>
      <c r="P295" s="20" t="s">
        <v>148</v>
      </c>
      <c r="Q295" s="131" t="s">
        <v>60</v>
      </c>
      <c r="R295" s="132" t="s">
        <v>32</v>
      </c>
      <c r="S295" s="131" t="s">
        <v>60</v>
      </c>
      <c r="T295" s="131">
        <v>0</v>
      </c>
      <c r="U295" s="132" t="s">
        <v>33</v>
      </c>
      <c r="V295" s="136" t="s">
        <v>80</v>
      </c>
      <c r="W295" s="10"/>
      <c r="X295" s="10"/>
      <c r="Y295" s="10"/>
      <c r="Z295" s="10"/>
    </row>
    <row r="296" spans="1:26" s="16" customFormat="1" ht="45" x14ac:dyDescent="0.2">
      <c r="A296" s="133" t="s">
        <v>1104</v>
      </c>
      <c r="B296" s="13" t="s">
        <v>449</v>
      </c>
      <c r="C296" s="13" t="s">
        <v>450</v>
      </c>
      <c r="D296" s="131" t="s">
        <v>132</v>
      </c>
      <c r="E296" s="131" t="s">
        <v>451</v>
      </c>
      <c r="F296" s="133" t="s">
        <v>93</v>
      </c>
      <c r="G296" s="133" t="s">
        <v>895</v>
      </c>
      <c r="H296" s="131" t="s">
        <v>896</v>
      </c>
      <c r="I296" s="131">
        <v>5000</v>
      </c>
      <c r="J296" s="133" t="s">
        <v>31</v>
      </c>
      <c r="K296" s="133" t="s">
        <v>56</v>
      </c>
      <c r="L296" s="134">
        <v>396000</v>
      </c>
      <c r="M296" s="20" t="s">
        <v>142</v>
      </c>
      <c r="N296" s="131" t="str">
        <f t="shared" si="30"/>
        <v>08.2023</v>
      </c>
      <c r="O296" s="27" t="str">
        <f t="shared" si="27"/>
        <v>12.2023</v>
      </c>
      <c r="P296" s="20" t="s">
        <v>148</v>
      </c>
      <c r="Q296" s="131" t="s">
        <v>60</v>
      </c>
      <c r="R296" s="132" t="s">
        <v>32</v>
      </c>
      <c r="S296" s="131" t="s">
        <v>60</v>
      </c>
      <c r="T296" s="131">
        <v>0</v>
      </c>
      <c r="U296" s="132" t="s">
        <v>33</v>
      </c>
      <c r="V296" s="136" t="s">
        <v>80</v>
      </c>
      <c r="W296" s="10"/>
      <c r="X296" s="10"/>
      <c r="Y296" s="10"/>
      <c r="Z296" s="10"/>
    </row>
    <row r="297" spans="1:26" s="16" customFormat="1" ht="213.75" x14ac:dyDescent="0.2">
      <c r="A297" s="137" t="s">
        <v>1109</v>
      </c>
      <c r="B297" s="13" t="s">
        <v>840</v>
      </c>
      <c r="C297" s="13" t="s">
        <v>1115</v>
      </c>
      <c r="D297" s="135" t="s">
        <v>132</v>
      </c>
      <c r="E297" s="135" t="s">
        <v>1116</v>
      </c>
      <c r="F297" s="137" t="s">
        <v>93</v>
      </c>
      <c r="G297" s="137" t="s">
        <v>1117</v>
      </c>
      <c r="H297" s="135" t="s">
        <v>418</v>
      </c>
      <c r="I297" s="135" t="s">
        <v>1118</v>
      </c>
      <c r="J297" s="137" t="s">
        <v>31</v>
      </c>
      <c r="K297" s="137" t="s">
        <v>56</v>
      </c>
      <c r="L297" s="138">
        <v>871759.2</v>
      </c>
      <c r="M297" s="20" t="s">
        <v>142</v>
      </c>
      <c r="N297" s="135" t="str">
        <f t="shared" si="30"/>
        <v>08.2023</v>
      </c>
      <c r="O297" s="27" t="str">
        <f>"12.2023"</f>
        <v>12.2023</v>
      </c>
      <c r="P297" s="20" t="s">
        <v>148</v>
      </c>
      <c r="Q297" s="135" t="s">
        <v>60</v>
      </c>
      <c r="R297" s="136" t="s">
        <v>32</v>
      </c>
      <c r="S297" s="135" t="s">
        <v>60</v>
      </c>
      <c r="T297" s="135">
        <v>0</v>
      </c>
      <c r="U297" s="136" t="s">
        <v>33</v>
      </c>
      <c r="V297" s="136" t="s">
        <v>80</v>
      </c>
      <c r="W297" s="10"/>
      <c r="X297" s="10"/>
      <c r="Y297" s="10"/>
      <c r="Z297" s="10"/>
    </row>
    <row r="298" spans="1:26" s="16" customFormat="1" ht="45" x14ac:dyDescent="0.2">
      <c r="A298" s="137" t="s">
        <v>1110</v>
      </c>
      <c r="B298" s="13" t="s">
        <v>1119</v>
      </c>
      <c r="C298" s="13" t="s">
        <v>1120</v>
      </c>
      <c r="D298" s="135" t="s">
        <v>132</v>
      </c>
      <c r="E298" s="135" t="s">
        <v>1121</v>
      </c>
      <c r="F298" s="137" t="s">
        <v>93</v>
      </c>
      <c r="G298" s="137" t="s">
        <v>1122</v>
      </c>
      <c r="H298" s="135" t="s">
        <v>418</v>
      </c>
      <c r="I298" s="135" t="s">
        <v>1123</v>
      </c>
      <c r="J298" s="137" t="s">
        <v>31</v>
      </c>
      <c r="K298" s="137" t="s">
        <v>56</v>
      </c>
      <c r="L298" s="138">
        <v>143000.5</v>
      </c>
      <c r="M298" s="20" t="s">
        <v>142</v>
      </c>
      <c r="N298" s="135" t="str">
        <f t="shared" si="30"/>
        <v>08.2023</v>
      </c>
      <c r="O298" s="27" t="str">
        <f t="shared" si="27"/>
        <v>12.2023</v>
      </c>
      <c r="P298" s="20" t="s">
        <v>148</v>
      </c>
      <c r="Q298" s="135" t="s">
        <v>60</v>
      </c>
      <c r="R298" s="136" t="s">
        <v>32</v>
      </c>
      <c r="S298" s="135" t="s">
        <v>60</v>
      </c>
      <c r="T298" s="135">
        <v>0</v>
      </c>
      <c r="U298" s="136" t="s">
        <v>33</v>
      </c>
      <c r="V298" s="136" t="s">
        <v>80</v>
      </c>
      <c r="W298" s="10"/>
      <c r="X298" s="10"/>
      <c r="Y298" s="10"/>
      <c r="Z298" s="10"/>
    </row>
    <row r="299" spans="1:26" s="16" customFormat="1" ht="45" x14ac:dyDescent="0.2">
      <c r="A299" s="137" t="s">
        <v>1111</v>
      </c>
      <c r="B299" s="13" t="s">
        <v>415</v>
      </c>
      <c r="C299" s="13" t="s">
        <v>1124</v>
      </c>
      <c r="D299" s="135" t="s">
        <v>132</v>
      </c>
      <c r="E299" s="135" t="s">
        <v>1125</v>
      </c>
      <c r="F299" s="137" t="s">
        <v>93</v>
      </c>
      <c r="G299" s="137" t="s">
        <v>739</v>
      </c>
      <c r="H299" s="135" t="s">
        <v>418</v>
      </c>
      <c r="I299" s="135" t="s">
        <v>1126</v>
      </c>
      <c r="J299" s="137" t="s">
        <v>31</v>
      </c>
      <c r="K299" s="137" t="s">
        <v>56</v>
      </c>
      <c r="L299" s="138">
        <v>315637.71999999997</v>
      </c>
      <c r="M299" s="20" t="s">
        <v>142</v>
      </c>
      <c r="N299" s="135" t="str">
        <f t="shared" si="30"/>
        <v>08.2023</v>
      </c>
      <c r="O299" s="27" t="str">
        <f>"11.2023"</f>
        <v>11.2023</v>
      </c>
      <c r="P299" s="20" t="s">
        <v>148</v>
      </c>
      <c r="Q299" s="135" t="s">
        <v>60</v>
      </c>
      <c r="R299" s="136" t="s">
        <v>32</v>
      </c>
      <c r="S299" s="135" t="s">
        <v>60</v>
      </c>
      <c r="T299" s="135">
        <v>0</v>
      </c>
      <c r="U299" s="136" t="s">
        <v>33</v>
      </c>
      <c r="V299" s="136" t="s">
        <v>80</v>
      </c>
      <c r="W299" s="10"/>
      <c r="X299" s="10"/>
      <c r="Y299" s="10"/>
      <c r="Z299" s="10"/>
    </row>
    <row r="300" spans="1:26" s="16" customFormat="1" ht="45" x14ac:dyDescent="0.2">
      <c r="A300" s="137" t="s">
        <v>1112</v>
      </c>
      <c r="B300" s="13" t="s">
        <v>1127</v>
      </c>
      <c r="C300" s="13" t="s">
        <v>1128</v>
      </c>
      <c r="D300" s="135" t="s">
        <v>132</v>
      </c>
      <c r="E300" s="135" t="s">
        <v>1129</v>
      </c>
      <c r="F300" s="137" t="s">
        <v>93</v>
      </c>
      <c r="G300" s="137" t="s">
        <v>1039</v>
      </c>
      <c r="H300" s="135" t="s">
        <v>1040</v>
      </c>
      <c r="I300" s="135" t="s">
        <v>1130</v>
      </c>
      <c r="J300" s="137" t="s">
        <v>31</v>
      </c>
      <c r="K300" s="137" t="s">
        <v>56</v>
      </c>
      <c r="L300" s="138">
        <v>203287.92</v>
      </c>
      <c r="M300" s="20" t="s">
        <v>142</v>
      </c>
      <c r="N300" s="135" t="str">
        <f t="shared" si="30"/>
        <v>08.2023</v>
      </c>
      <c r="O300" s="27" t="str">
        <f>"11.2023"</f>
        <v>11.2023</v>
      </c>
      <c r="P300" s="20" t="s">
        <v>148</v>
      </c>
      <c r="Q300" s="135" t="s">
        <v>60</v>
      </c>
      <c r="R300" s="136" t="s">
        <v>32</v>
      </c>
      <c r="S300" s="135" t="s">
        <v>60</v>
      </c>
      <c r="T300" s="135">
        <v>0</v>
      </c>
      <c r="U300" s="136" t="s">
        <v>33</v>
      </c>
      <c r="V300" s="136" t="s">
        <v>80</v>
      </c>
      <c r="W300" s="10"/>
      <c r="X300" s="10"/>
      <c r="Y300" s="10"/>
      <c r="Z300" s="10"/>
    </row>
    <row r="301" spans="1:26" s="16" customFormat="1" ht="67.5" x14ac:dyDescent="0.2">
      <c r="A301" s="141" t="s">
        <v>1113</v>
      </c>
      <c r="B301" s="13" t="s">
        <v>480</v>
      </c>
      <c r="C301" s="13" t="s">
        <v>481</v>
      </c>
      <c r="D301" s="135" t="s">
        <v>133</v>
      </c>
      <c r="E301" s="135" t="s">
        <v>226</v>
      </c>
      <c r="F301" s="137" t="s">
        <v>175</v>
      </c>
      <c r="G301" s="137" t="s">
        <v>573</v>
      </c>
      <c r="H301" s="135" t="s">
        <v>664</v>
      </c>
      <c r="I301" s="135" t="s">
        <v>1132</v>
      </c>
      <c r="J301" s="137" t="s">
        <v>31</v>
      </c>
      <c r="K301" s="137" t="s">
        <v>56</v>
      </c>
      <c r="L301" s="138" t="s">
        <v>1131</v>
      </c>
      <c r="M301" s="20" t="s">
        <v>142</v>
      </c>
      <c r="N301" s="135" t="str">
        <f t="shared" si="30"/>
        <v>08.2023</v>
      </c>
      <c r="O301" s="27" t="str">
        <f>"01.2024"</f>
        <v>01.2024</v>
      </c>
      <c r="P301" s="20" t="s">
        <v>57</v>
      </c>
      <c r="Q301" s="135" t="s">
        <v>77</v>
      </c>
      <c r="R301" s="136" t="s">
        <v>32</v>
      </c>
      <c r="S301" s="135" t="s">
        <v>77</v>
      </c>
      <c r="T301" s="135" t="s">
        <v>60</v>
      </c>
      <c r="U301" s="136" t="s">
        <v>33</v>
      </c>
      <c r="V301" s="136" t="s">
        <v>1143</v>
      </c>
      <c r="W301" s="10"/>
      <c r="X301" s="10"/>
      <c r="Y301" s="10"/>
      <c r="Z301" s="10"/>
    </row>
    <row r="302" spans="1:26" s="16" customFormat="1" ht="315" x14ac:dyDescent="0.2">
      <c r="A302" s="137" t="s">
        <v>1114</v>
      </c>
      <c r="B302" s="13" t="s">
        <v>1133</v>
      </c>
      <c r="C302" s="13" t="s">
        <v>1136</v>
      </c>
      <c r="D302" s="135" t="s">
        <v>132</v>
      </c>
      <c r="E302" s="135" t="s">
        <v>1134</v>
      </c>
      <c r="F302" s="137" t="s">
        <v>175</v>
      </c>
      <c r="G302" s="137" t="s">
        <v>707</v>
      </c>
      <c r="H302" s="135" t="s">
        <v>418</v>
      </c>
      <c r="I302" s="135" t="s">
        <v>1135</v>
      </c>
      <c r="J302" s="137" t="s">
        <v>31</v>
      </c>
      <c r="K302" s="137" t="s">
        <v>56</v>
      </c>
      <c r="L302" s="138">
        <v>53570</v>
      </c>
      <c r="M302" s="20" t="s">
        <v>142</v>
      </c>
      <c r="N302" s="135" t="str">
        <f t="shared" si="30"/>
        <v>08.2023</v>
      </c>
      <c r="O302" s="27" t="str">
        <f>"09.2023"</f>
        <v>09.2023</v>
      </c>
      <c r="P302" s="20" t="s">
        <v>57</v>
      </c>
      <c r="Q302" s="135" t="s">
        <v>77</v>
      </c>
      <c r="R302" s="136" t="s">
        <v>32</v>
      </c>
      <c r="S302" s="135" t="s">
        <v>60</v>
      </c>
      <c r="T302" s="135">
        <v>0</v>
      </c>
      <c r="U302" s="136" t="s">
        <v>33</v>
      </c>
      <c r="V302" s="136" t="s">
        <v>80</v>
      </c>
      <c r="W302" s="10"/>
      <c r="X302" s="10"/>
      <c r="Y302" s="10"/>
      <c r="Z302" s="10"/>
    </row>
    <row r="303" spans="1:26" s="16" customFormat="1" ht="56.25" x14ac:dyDescent="0.2">
      <c r="A303" s="137" t="s">
        <v>1137</v>
      </c>
      <c r="B303" s="13" t="s">
        <v>1141</v>
      </c>
      <c r="C303" s="13" t="s">
        <v>1140</v>
      </c>
      <c r="D303" s="135" t="s">
        <v>132</v>
      </c>
      <c r="E303" s="135" t="s">
        <v>1138</v>
      </c>
      <c r="F303" s="137" t="s">
        <v>93</v>
      </c>
      <c r="G303" s="137" t="s">
        <v>1122</v>
      </c>
      <c r="H303" s="135" t="s">
        <v>418</v>
      </c>
      <c r="I303" s="137" t="s">
        <v>1139</v>
      </c>
      <c r="J303" s="137" t="s">
        <v>31</v>
      </c>
      <c r="K303" s="137" t="s">
        <v>56</v>
      </c>
      <c r="L303" s="138">
        <v>287992</v>
      </c>
      <c r="M303" s="20" t="s">
        <v>142</v>
      </c>
      <c r="N303" s="135" t="str">
        <f t="shared" si="30"/>
        <v>08.2023</v>
      </c>
      <c r="O303" s="27" t="str">
        <f t="shared" ref="O303:O318" si="31">"12.2023"</f>
        <v>12.2023</v>
      </c>
      <c r="P303" s="20" t="s">
        <v>148</v>
      </c>
      <c r="Q303" s="135" t="s">
        <v>60</v>
      </c>
      <c r="R303" s="136" t="s">
        <v>32</v>
      </c>
      <c r="S303" s="135" t="s">
        <v>60</v>
      </c>
      <c r="T303" s="135">
        <v>0</v>
      </c>
      <c r="U303" s="136" t="s">
        <v>33</v>
      </c>
      <c r="V303" s="136" t="s">
        <v>80</v>
      </c>
      <c r="W303" s="10"/>
      <c r="X303" s="10"/>
      <c r="Y303" s="10"/>
      <c r="Z303" s="10"/>
    </row>
    <row r="304" spans="1:26" ht="112.5" x14ac:dyDescent="0.2">
      <c r="A304" s="141" t="s">
        <v>1142</v>
      </c>
      <c r="B304" s="8" t="s">
        <v>1060</v>
      </c>
      <c r="C304" s="8" t="s">
        <v>1059</v>
      </c>
      <c r="D304" s="8" t="s">
        <v>132</v>
      </c>
      <c r="E304" s="8" t="s">
        <v>419</v>
      </c>
      <c r="F304" s="141" t="s">
        <v>93</v>
      </c>
      <c r="G304" s="139" t="s">
        <v>1061</v>
      </c>
      <c r="H304" s="8" t="s">
        <v>1062</v>
      </c>
      <c r="I304" s="8" t="s">
        <v>1063</v>
      </c>
      <c r="J304" s="141" t="s">
        <v>31</v>
      </c>
      <c r="K304" s="141" t="s">
        <v>56</v>
      </c>
      <c r="L304" s="52">
        <v>347491.03</v>
      </c>
      <c r="M304" s="8" t="s">
        <v>142</v>
      </c>
      <c r="N304" s="50" t="str">
        <f>"08.2023"</f>
        <v>08.2023</v>
      </c>
      <c r="O304" s="8" t="str">
        <f t="shared" si="31"/>
        <v>12.2023</v>
      </c>
      <c r="P304" s="8" t="s">
        <v>148</v>
      </c>
      <c r="Q304" s="8" t="s">
        <v>60</v>
      </c>
      <c r="R304" s="140" t="s">
        <v>32</v>
      </c>
      <c r="S304" s="8" t="s">
        <v>60</v>
      </c>
      <c r="T304" s="140" t="s">
        <v>33</v>
      </c>
      <c r="U304" s="140" t="s">
        <v>33</v>
      </c>
      <c r="V304" s="143" t="s">
        <v>80</v>
      </c>
      <c r="W304" s="10"/>
      <c r="X304" s="141"/>
      <c r="Y304" s="10"/>
      <c r="Z304" s="10"/>
    </row>
    <row r="305" spans="1:26" ht="45" x14ac:dyDescent="0.2">
      <c r="A305" s="144" t="s">
        <v>1144</v>
      </c>
      <c r="B305" s="8" t="s">
        <v>422</v>
      </c>
      <c r="C305" s="8" t="s">
        <v>1151</v>
      </c>
      <c r="D305" s="8" t="s">
        <v>135</v>
      </c>
      <c r="E305" s="8" t="s">
        <v>1152</v>
      </c>
      <c r="F305" s="144" t="s">
        <v>93</v>
      </c>
      <c r="G305" s="142">
        <v>876</v>
      </c>
      <c r="H305" s="8" t="s">
        <v>54</v>
      </c>
      <c r="I305" s="8">
        <v>1</v>
      </c>
      <c r="J305" s="144" t="s">
        <v>31</v>
      </c>
      <c r="K305" s="144" t="s">
        <v>56</v>
      </c>
      <c r="L305" s="52">
        <v>8654988</v>
      </c>
      <c r="M305" s="8" t="s">
        <v>142</v>
      </c>
      <c r="N305" s="50" t="str">
        <f>"09.2023"</f>
        <v>09.2023</v>
      </c>
      <c r="O305" s="8" t="str">
        <f t="shared" si="31"/>
        <v>12.2023</v>
      </c>
      <c r="P305" s="8" t="s">
        <v>148</v>
      </c>
      <c r="Q305" s="8" t="s">
        <v>60</v>
      </c>
      <c r="R305" s="143" t="s">
        <v>32</v>
      </c>
      <c r="S305" s="8" t="s">
        <v>60</v>
      </c>
      <c r="T305" s="143" t="s">
        <v>33</v>
      </c>
      <c r="U305" s="143" t="s">
        <v>33</v>
      </c>
      <c r="V305" s="143" t="s">
        <v>80</v>
      </c>
      <c r="W305" s="10"/>
      <c r="X305" s="144"/>
      <c r="Y305" s="10"/>
      <c r="Z305" s="10"/>
    </row>
    <row r="306" spans="1:26" ht="67.5" x14ac:dyDescent="0.2">
      <c r="A306" s="144" t="s">
        <v>1145</v>
      </c>
      <c r="B306" s="8" t="s">
        <v>1153</v>
      </c>
      <c r="C306" s="8" t="s">
        <v>1154</v>
      </c>
      <c r="D306" s="8" t="s">
        <v>132</v>
      </c>
      <c r="E306" s="8" t="s">
        <v>1155</v>
      </c>
      <c r="F306" s="144" t="s">
        <v>93</v>
      </c>
      <c r="G306" s="142" t="s">
        <v>975</v>
      </c>
      <c r="H306" s="8" t="s">
        <v>976</v>
      </c>
      <c r="I306" s="8" t="s">
        <v>1156</v>
      </c>
      <c r="J306" s="144" t="s">
        <v>31</v>
      </c>
      <c r="K306" s="144" t="s">
        <v>56</v>
      </c>
      <c r="L306" s="52">
        <v>7163830.7000000002</v>
      </c>
      <c r="M306" s="8" t="s">
        <v>142</v>
      </c>
      <c r="N306" s="50" t="str">
        <f t="shared" ref="N306:N320" si="32">"09.2023"</f>
        <v>09.2023</v>
      </c>
      <c r="O306" s="8" t="str">
        <f t="shared" si="31"/>
        <v>12.2023</v>
      </c>
      <c r="P306" s="8" t="s">
        <v>148</v>
      </c>
      <c r="Q306" s="8" t="s">
        <v>60</v>
      </c>
      <c r="R306" s="143" t="s">
        <v>32</v>
      </c>
      <c r="S306" s="8" t="s">
        <v>60</v>
      </c>
      <c r="T306" s="143" t="s">
        <v>33</v>
      </c>
      <c r="U306" s="143" t="s">
        <v>33</v>
      </c>
      <c r="V306" s="143" t="s">
        <v>80</v>
      </c>
      <c r="W306" s="10"/>
      <c r="X306" s="144"/>
      <c r="Y306" s="10"/>
      <c r="Z306" s="10"/>
    </row>
    <row r="307" spans="1:26" ht="78.75" x14ac:dyDescent="0.2">
      <c r="A307" s="144" t="s">
        <v>1146</v>
      </c>
      <c r="B307" s="8" t="s">
        <v>797</v>
      </c>
      <c r="C307" s="8" t="s">
        <v>798</v>
      </c>
      <c r="D307" s="8" t="s">
        <v>135</v>
      </c>
      <c r="E307" s="8" t="s">
        <v>1164</v>
      </c>
      <c r="F307" s="144" t="s">
        <v>93</v>
      </c>
      <c r="G307" s="142">
        <v>876</v>
      </c>
      <c r="H307" s="8" t="s">
        <v>54</v>
      </c>
      <c r="I307" s="8">
        <v>1</v>
      </c>
      <c r="J307" s="144" t="s">
        <v>31</v>
      </c>
      <c r="K307" s="144" t="s">
        <v>56</v>
      </c>
      <c r="L307" s="52">
        <v>39929977</v>
      </c>
      <c r="M307" s="8" t="s">
        <v>142</v>
      </c>
      <c r="N307" s="50" t="str">
        <f t="shared" si="32"/>
        <v>09.2023</v>
      </c>
      <c r="O307" s="8" t="str">
        <f t="shared" si="31"/>
        <v>12.2023</v>
      </c>
      <c r="P307" s="8" t="s">
        <v>148</v>
      </c>
      <c r="Q307" s="8" t="s">
        <v>60</v>
      </c>
      <c r="R307" s="143" t="s">
        <v>32</v>
      </c>
      <c r="S307" s="8" t="s">
        <v>60</v>
      </c>
      <c r="T307" s="143" t="s">
        <v>33</v>
      </c>
      <c r="U307" s="143" t="s">
        <v>33</v>
      </c>
      <c r="V307" s="143" t="s">
        <v>80</v>
      </c>
      <c r="W307" s="10"/>
      <c r="X307" s="144"/>
      <c r="Y307" s="10"/>
      <c r="Z307" s="10"/>
    </row>
    <row r="308" spans="1:26" ht="225" x14ac:dyDescent="0.2">
      <c r="A308" s="144" t="s">
        <v>1147</v>
      </c>
      <c r="B308" s="8" t="s">
        <v>1157</v>
      </c>
      <c r="C308" s="8" t="s">
        <v>1158</v>
      </c>
      <c r="D308" s="8" t="s">
        <v>132</v>
      </c>
      <c r="E308" s="8" t="s">
        <v>426</v>
      </c>
      <c r="F308" s="144" t="s">
        <v>93</v>
      </c>
      <c r="G308" s="142">
        <v>166</v>
      </c>
      <c r="H308" s="8" t="s">
        <v>58</v>
      </c>
      <c r="I308" s="8" t="s">
        <v>1159</v>
      </c>
      <c r="J308" s="144" t="s">
        <v>31</v>
      </c>
      <c r="K308" s="144" t="s">
        <v>56</v>
      </c>
      <c r="L308" s="52">
        <v>2070756.06</v>
      </c>
      <c r="M308" s="8" t="s">
        <v>142</v>
      </c>
      <c r="N308" s="50" t="str">
        <f t="shared" si="32"/>
        <v>09.2023</v>
      </c>
      <c r="O308" s="8" t="str">
        <f t="shared" si="31"/>
        <v>12.2023</v>
      </c>
      <c r="P308" s="8" t="s">
        <v>148</v>
      </c>
      <c r="Q308" s="8" t="s">
        <v>60</v>
      </c>
      <c r="R308" s="143" t="s">
        <v>32</v>
      </c>
      <c r="S308" s="8" t="s">
        <v>60</v>
      </c>
      <c r="T308" s="143" t="s">
        <v>33</v>
      </c>
      <c r="U308" s="143" t="s">
        <v>33</v>
      </c>
      <c r="V308" s="143" t="s">
        <v>80</v>
      </c>
      <c r="W308" s="10"/>
      <c r="X308" s="144"/>
      <c r="Y308" s="10"/>
      <c r="Z308" s="10"/>
    </row>
    <row r="309" spans="1:26" ht="45" x14ac:dyDescent="0.2">
      <c r="A309" s="144" t="s">
        <v>1148</v>
      </c>
      <c r="B309" s="8" t="s">
        <v>1160</v>
      </c>
      <c r="C309" s="8" t="s">
        <v>1161</v>
      </c>
      <c r="D309" s="8" t="s">
        <v>132</v>
      </c>
      <c r="E309" s="8" t="s">
        <v>1162</v>
      </c>
      <c r="F309" s="144" t="s">
        <v>93</v>
      </c>
      <c r="G309" s="142" t="s">
        <v>739</v>
      </c>
      <c r="H309" s="8" t="s">
        <v>740</v>
      </c>
      <c r="I309" s="8" t="s">
        <v>1163</v>
      </c>
      <c r="J309" s="144" t="s">
        <v>31</v>
      </c>
      <c r="K309" s="144" t="s">
        <v>56</v>
      </c>
      <c r="L309" s="52">
        <v>3969760</v>
      </c>
      <c r="M309" s="8" t="s">
        <v>142</v>
      </c>
      <c r="N309" s="50" t="str">
        <f t="shared" si="32"/>
        <v>09.2023</v>
      </c>
      <c r="O309" s="8" t="str">
        <f t="shared" si="31"/>
        <v>12.2023</v>
      </c>
      <c r="P309" s="8" t="s">
        <v>148</v>
      </c>
      <c r="Q309" s="8" t="s">
        <v>60</v>
      </c>
      <c r="R309" s="143" t="s">
        <v>32</v>
      </c>
      <c r="S309" s="8" t="s">
        <v>60</v>
      </c>
      <c r="T309" s="143" t="s">
        <v>33</v>
      </c>
      <c r="U309" s="143" t="s">
        <v>33</v>
      </c>
      <c r="V309" s="143" t="s">
        <v>80</v>
      </c>
      <c r="W309" s="10"/>
      <c r="X309" s="144"/>
      <c r="Y309" s="10"/>
      <c r="Z309" s="10"/>
    </row>
    <row r="310" spans="1:26" ht="45" x14ac:dyDescent="0.2">
      <c r="A310" s="144" t="s">
        <v>1149</v>
      </c>
      <c r="B310" s="13" t="s">
        <v>1105</v>
      </c>
      <c r="C310" s="13" t="s">
        <v>1106</v>
      </c>
      <c r="D310" s="142" t="s">
        <v>132</v>
      </c>
      <c r="E310" s="142" t="s">
        <v>1108</v>
      </c>
      <c r="F310" s="144" t="s">
        <v>93</v>
      </c>
      <c r="G310" s="144" t="s">
        <v>707</v>
      </c>
      <c r="H310" s="142" t="s">
        <v>418</v>
      </c>
      <c r="I310" s="142">
        <v>93</v>
      </c>
      <c r="J310" s="144" t="s">
        <v>31</v>
      </c>
      <c r="K310" s="144" t="s">
        <v>56</v>
      </c>
      <c r="L310" s="145">
        <v>200823.27</v>
      </c>
      <c r="M310" s="8" t="s">
        <v>142</v>
      </c>
      <c r="N310" s="50" t="str">
        <f t="shared" si="32"/>
        <v>09.2023</v>
      </c>
      <c r="O310" s="8" t="str">
        <f t="shared" si="31"/>
        <v>12.2023</v>
      </c>
      <c r="P310" s="8" t="s">
        <v>148</v>
      </c>
      <c r="Q310" s="8" t="s">
        <v>60</v>
      </c>
      <c r="R310" s="143" t="s">
        <v>32</v>
      </c>
      <c r="S310" s="8" t="s">
        <v>60</v>
      </c>
      <c r="T310" s="143" t="s">
        <v>33</v>
      </c>
      <c r="U310" s="143" t="s">
        <v>33</v>
      </c>
      <c r="V310" s="143" t="s">
        <v>80</v>
      </c>
      <c r="W310" s="10"/>
      <c r="X310" s="144"/>
      <c r="Y310" s="10"/>
      <c r="Z310" s="10"/>
    </row>
    <row r="311" spans="1:26" ht="45" x14ac:dyDescent="0.2">
      <c r="A311" s="144" t="s">
        <v>1150</v>
      </c>
      <c r="B311" s="13" t="s">
        <v>449</v>
      </c>
      <c r="C311" s="13" t="s">
        <v>450</v>
      </c>
      <c r="D311" s="142" t="s">
        <v>132</v>
      </c>
      <c r="E311" s="142" t="s">
        <v>451</v>
      </c>
      <c r="F311" s="144" t="s">
        <v>93</v>
      </c>
      <c r="G311" s="144" t="s">
        <v>895</v>
      </c>
      <c r="H311" s="142" t="s">
        <v>896</v>
      </c>
      <c r="I311" s="142">
        <v>5000</v>
      </c>
      <c r="J311" s="144" t="s">
        <v>31</v>
      </c>
      <c r="K311" s="144" t="s">
        <v>56</v>
      </c>
      <c r="L311" s="145">
        <v>396000</v>
      </c>
      <c r="M311" s="8" t="s">
        <v>142</v>
      </c>
      <c r="N311" s="50" t="str">
        <f t="shared" si="32"/>
        <v>09.2023</v>
      </c>
      <c r="O311" s="8" t="str">
        <f t="shared" si="31"/>
        <v>12.2023</v>
      </c>
      <c r="P311" s="8" t="s">
        <v>148</v>
      </c>
      <c r="Q311" s="8" t="s">
        <v>60</v>
      </c>
      <c r="R311" s="143" t="s">
        <v>32</v>
      </c>
      <c r="S311" s="8" t="s">
        <v>60</v>
      </c>
      <c r="T311" s="143" t="s">
        <v>33</v>
      </c>
      <c r="U311" s="143" t="s">
        <v>33</v>
      </c>
      <c r="V311" s="143" t="s">
        <v>80</v>
      </c>
      <c r="W311" s="10"/>
      <c r="X311" s="144"/>
      <c r="Y311" s="10"/>
      <c r="Z311" s="10"/>
    </row>
    <row r="312" spans="1:26" ht="45" x14ac:dyDescent="0.2">
      <c r="A312" s="148" t="s">
        <v>1165</v>
      </c>
      <c r="B312" s="13" t="s">
        <v>897</v>
      </c>
      <c r="C312" s="13" t="s">
        <v>898</v>
      </c>
      <c r="D312" s="146" t="s">
        <v>133</v>
      </c>
      <c r="E312" s="146" t="s">
        <v>1172</v>
      </c>
      <c r="F312" s="148" t="s">
        <v>93</v>
      </c>
      <c r="G312" s="148" t="s">
        <v>159</v>
      </c>
      <c r="H312" s="146" t="s">
        <v>535</v>
      </c>
      <c r="I312" s="146">
        <v>2</v>
      </c>
      <c r="J312" s="148" t="s">
        <v>31</v>
      </c>
      <c r="K312" s="148" t="s">
        <v>56</v>
      </c>
      <c r="L312" s="149">
        <v>1397100</v>
      </c>
      <c r="M312" s="8" t="s">
        <v>142</v>
      </c>
      <c r="N312" s="50" t="str">
        <f t="shared" si="32"/>
        <v>09.2023</v>
      </c>
      <c r="O312" s="8" t="str">
        <f t="shared" si="31"/>
        <v>12.2023</v>
      </c>
      <c r="P312" s="8" t="s">
        <v>148</v>
      </c>
      <c r="Q312" s="8" t="s">
        <v>60</v>
      </c>
      <c r="R312" s="147" t="s">
        <v>32</v>
      </c>
      <c r="S312" s="8" t="s">
        <v>60</v>
      </c>
      <c r="T312" s="147" t="s">
        <v>33</v>
      </c>
      <c r="U312" s="147" t="s">
        <v>33</v>
      </c>
      <c r="V312" s="147" t="s">
        <v>80</v>
      </c>
      <c r="W312" s="10"/>
      <c r="X312" s="148"/>
      <c r="Y312" s="10"/>
      <c r="Z312" s="10"/>
    </row>
    <row r="313" spans="1:26" ht="45" x14ac:dyDescent="0.2">
      <c r="A313" s="148" t="s">
        <v>1166</v>
      </c>
      <c r="B313" s="13" t="s">
        <v>1173</v>
      </c>
      <c r="C313" s="13" t="s">
        <v>1174</v>
      </c>
      <c r="D313" s="146" t="s">
        <v>132</v>
      </c>
      <c r="E313" s="146" t="s">
        <v>1176</v>
      </c>
      <c r="F313" s="148" t="s">
        <v>93</v>
      </c>
      <c r="G313" s="148" t="s">
        <v>707</v>
      </c>
      <c r="H313" s="146" t="s">
        <v>418</v>
      </c>
      <c r="I313" s="146" t="s">
        <v>1175</v>
      </c>
      <c r="J313" s="148" t="s">
        <v>31</v>
      </c>
      <c r="K313" s="148" t="s">
        <v>56</v>
      </c>
      <c r="L313" s="149">
        <v>221314.56</v>
      </c>
      <c r="M313" s="8" t="s">
        <v>142</v>
      </c>
      <c r="N313" s="50" t="str">
        <f t="shared" si="32"/>
        <v>09.2023</v>
      </c>
      <c r="O313" s="8" t="str">
        <f t="shared" si="31"/>
        <v>12.2023</v>
      </c>
      <c r="P313" s="8" t="s">
        <v>148</v>
      </c>
      <c r="Q313" s="8" t="s">
        <v>60</v>
      </c>
      <c r="R313" s="147" t="s">
        <v>32</v>
      </c>
      <c r="S313" s="8" t="s">
        <v>60</v>
      </c>
      <c r="T313" s="147" t="s">
        <v>33</v>
      </c>
      <c r="U313" s="147" t="s">
        <v>33</v>
      </c>
      <c r="V313" s="147" t="s">
        <v>80</v>
      </c>
      <c r="W313" s="10"/>
      <c r="X313" s="148"/>
      <c r="Y313" s="10"/>
      <c r="Z313" s="10"/>
    </row>
    <row r="314" spans="1:26" ht="67.5" x14ac:dyDescent="0.2">
      <c r="A314" s="148" t="s">
        <v>1167</v>
      </c>
      <c r="B314" s="13">
        <v>45204</v>
      </c>
      <c r="C314" s="13" t="s">
        <v>182</v>
      </c>
      <c r="D314" s="146" t="s">
        <v>132</v>
      </c>
      <c r="E314" s="146" t="s">
        <v>183</v>
      </c>
      <c r="F314" s="148" t="s">
        <v>93</v>
      </c>
      <c r="G314" s="148" t="s">
        <v>158</v>
      </c>
      <c r="H314" s="146" t="s">
        <v>184</v>
      </c>
      <c r="I314" s="146">
        <v>132.5</v>
      </c>
      <c r="J314" s="148" t="s">
        <v>31</v>
      </c>
      <c r="K314" s="148" t="s">
        <v>56</v>
      </c>
      <c r="L314" s="149" t="s">
        <v>1182</v>
      </c>
      <c r="M314" s="8" t="s">
        <v>142</v>
      </c>
      <c r="N314" s="50" t="str">
        <f t="shared" si="32"/>
        <v>09.2023</v>
      </c>
      <c r="O314" s="8" t="str">
        <f>"02.2024"</f>
        <v>02.2024</v>
      </c>
      <c r="P314" s="8" t="s">
        <v>148</v>
      </c>
      <c r="Q314" s="8" t="s">
        <v>60</v>
      </c>
      <c r="R314" s="147" t="s">
        <v>32</v>
      </c>
      <c r="S314" s="8" t="s">
        <v>60</v>
      </c>
      <c r="T314" s="147" t="s">
        <v>33</v>
      </c>
      <c r="U314" s="147" t="s">
        <v>33</v>
      </c>
      <c r="V314" s="147" t="s">
        <v>80</v>
      </c>
      <c r="W314" s="10"/>
      <c r="X314" s="148"/>
      <c r="Y314" s="10"/>
      <c r="Z314" s="10"/>
    </row>
    <row r="315" spans="1:26" ht="135" x14ac:dyDescent="0.2">
      <c r="A315" s="148" t="s">
        <v>1168</v>
      </c>
      <c r="B315" s="13" t="s">
        <v>929</v>
      </c>
      <c r="C315" s="13" t="s">
        <v>1177</v>
      </c>
      <c r="D315" s="146" t="s">
        <v>132</v>
      </c>
      <c r="E315" s="146" t="s">
        <v>931</v>
      </c>
      <c r="F315" s="148" t="s">
        <v>93</v>
      </c>
      <c r="G315" s="148" t="s">
        <v>707</v>
      </c>
      <c r="H315" s="146" t="s">
        <v>418</v>
      </c>
      <c r="I315" s="146" t="s">
        <v>933</v>
      </c>
      <c r="J315" s="148" t="s">
        <v>31</v>
      </c>
      <c r="K315" s="148" t="s">
        <v>56</v>
      </c>
      <c r="L315" s="149">
        <v>191232.96</v>
      </c>
      <c r="M315" s="8" t="s">
        <v>142</v>
      </c>
      <c r="N315" s="50" t="str">
        <f t="shared" si="32"/>
        <v>09.2023</v>
      </c>
      <c r="O315" s="8" t="str">
        <f>"10.2023"</f>
        <v>10.2023</v>
      </c>
      <c r="P315" s="8" t="s">
        <v>148</v>
      </c>
      <c r="Q315" s="8" t="s">
        <v>60</v>
      </c>
      <c r="R315" s="147" t="s">
        <v>32</v>
      </c>
      <c r="S315" s="8" t="s">
        <v>60</v>
      </c>
      <c r="T315" s="147" t="s">
        <v>33</v>
      </c>
      <c r="U315" s="147" t="s">
        <v>33</v>
      </c>
      <c r="V315" s="147" t="s">
        <v>80</v>
      </c>
      <c r="W315" s="10"/>
      <c r="X315" s="148"/>
      <c r="Y315" s="10"/>
      <c r="Z315" s="10"/>
    </row>
    <row r="316" spans="1:26" ht="90" x14ac:dyDescent="0.2">
      <c r="A316" s="148" t="s">
        <v>1169</v>
      </c>
      <c r="B316" s="13" t="s">
        <v>971</v>
      </c>
      <c r="C316" s="13" t="s">
        <v>1178</v>
      </c>
      <c r="D316" s="146" t="s">
        <v>132</v>
      </c>
      <c r="E316" s="146" t="s">
        <v>1179</v>
      </c>
      <c r="F316" s="148" t="s">
        <v>93</v>
      </c>
      <c r="G316" s="148" t="s">
        <v>707</v>
      </c>
      <c r="H316" s="146" t="s">
        <v>418</v>
      </c>
      <c r="I316" s="146" t="s">
        <v>1180</v>
      </c>
      <c r="J316" s="148" t="s">
        <v>31</v>
      </c>
      <c r="K316" s="148" t="s">
        <v>56</v>
      </c>
      <c r="L316" s="149">
        <v>147287.29</v>
      </c>
      <c r="M316" s="8" t="s">
        <v>142</v>
      </c>
      <c r="N316" s="50" t="str">
        <f t="shared" si="32"/>
        <v>09.2023</v>
      </c>
      <c r="O316" s="8" t="str">
        <f t="shared" si="31"/>
        <v>12.2023</v>
      </c>
      <c r="P316" s="8" t="s">
        <v>148</v>
      </c>
      <c r="Q316" s="8" t="s">
        <v>60</v>
      </c>
      <c r="R316" s="147" t="s">
        <v>32</v>
      </c>
      <c r="S316" s="8" t="s">
        <v>60</v>
      </c>
      <c r="T316" s="147" t="s">
        <v>33</v>
      </c>
      <c r="U316" s="147" t="s">
        <v>33</v>
      </c>
      <c r="V316" s="147" t="s">
        <v>80</v>
      </c>
      <c r="W316" s="10"/>
      <c r="X316" s="148"/>
      <c r="Y316" s="10"/>
      <c r="Z316" s="10"/>
    </row>
    <row r="317" spans="1:26" ht="56.25" x14ac:dyDescent="0.2">
      <c r="A317" s="148" t="s">
        <v>1170</v>
      </c>
      <c r="B317" s="13" t="s">
        <v>437</v>
      </c>
      <c r="C317" s="13" t="s">
        <v>1038</v>
      </c>
      <c r="D317" s="146" t="s">
        <v>132</v>
      </c>
      <c r="E317" s="146" t="s">
        <v>1042</v>
      </c>
      <c r="F317" s="148" t="s">
        <v>93</v>
      </c>
      <c r="G317" s="148" t="s">
        <v>729</v>
      </c>
      <c r="H317" s="146" t="s">
        <v>58</v>
      </c>
      <c r="I317" s="146" t="s">
        <v>1041</v>
      </c>
      <c r="J317" s="148" t="s">
        <v>31</v>
      </c>
      <c r="K317" s="148" t="s">
        <v>56</v>
      </c>
      <c r="L317" s="149">
        <v>693680</v>
      </c>
      <c r="M317" s="8" t="s">
        <v>142</v>
      </c>
      <c r="N317" s="50" t="str">
        <f t="shared" si="32"/>
        <v>09.2023</v>
      </c>
      <c r="O317" s="8" t="str">
        <f>"11.2023"</f>
        <v>11.2023</v>
      </c>
      <c r="P317" s="8" t="s">
        <v>249</v>
      </c>
      <c r="Q317" s="8" t="s">
        <v>60</v>
      </c>
      <c r="R317" s="147" t="s">
        <v>32</v>
      </c>
      <c r="S317" s="8" t="s">
        <v>60</v>
      </c>
      <c r="T317" s="147" t="s">
        <v>33</v>
      </c>
      <c r="U317" s="147" t="s">
        <v>33</v>
      </c>
      <c r="V317" s="147" t="s">
        <v>80</v>
      </c>
      <c r="W317" s="10"/>
      <c r="X317" s="148"/>
      <c r="Y317" s="10"/>
      <c r="Z317" s="10"/>
    </row>
    <row r="318" spans="1:26" ht="45" x14ac:dyDescent="0.2">
      <c r="A318" s="148" t="s">
        <v>1171</v>
      </c>
      <c r="B318" s="13" t="s">
        <v>422</v>
      </c>
      <c r="C318" s="13" t="s">
        <v>1151</v>
      </c>
      <c r="D318" s="146" t="s">
        <v>135</v>
      </c>
      <c r="E318" s="146" t="s">
        <v>1181</v>
      </c>
      <c r="F318" s="148" t="s">
        <v>93</v>
      </c>
      <c r="G318" s="148" t="s">
        <v>159</v>
      </c>
      <c r="H318" s="146" t="s">
        <v>54</v>
      </c>
      <c r="I318" s="146">
        <v>1</v>
      </c>
      <c r="J318" s="148" t="s">
        <v>31</v>
      </c>
      <c r="K318" s="148" t="s">
        <v>56</v>
      </c>
      <c r="L318" s="149">
        <v>11193367.199999999</v>
      </c>
      <c r="M318" s="8" t="s">
        <v>142</v>
      </c>
      <c r="N318" s="50" t="str">
        <f t="shared" si="32"/>
        <v>09.2023</v>
      </c>
      <c r="O318" s="8" t="str">
        <f t="shared" si="31"/>
        <v>12.2023</v>
      </c>
      <c r="P318" s="8" t="s">
        <v>63</v>
      </c>
      <c r="Q318" s="8" t="s">
        <v>60</v>
      </c>
      <c r="R318" s="147" t="s">
        <v>32</v>
      </c>
      <c r="S318" s="8" t="s">
        <v>77</v>
      </c>
      <c r="T318" s="147" t="s">
        <v>33</v>
      </c>
      <c r="U318" s="147" t="s">
        <v>33</v>
      </c>
      <c r="V318" s="147" t="s">
        <v>80</v>
      </c>
      <c r="W318" s="10"/>
      <c r="X318" s="148"/>
      <c r="Y318" s="10"/>
      <c r="Z318" s="10"/>
    </row>
    <row r="319" spans="1:26" ht="78.75" x14ac:dyDescent="0.2">
      <c r="A319" s="152" t="s">
        <v>1183</v>
      </c>
      <c r="B319" s="13" t="str">
        <f>"24.10"</f>
        <v>24.10</v>
      </c>
      <c r="C319" s="13" t="s">
        <v>1184</v>
      </c>
      <c r="D319" s="150" t="s">
        <v>132</v>
      </c>
      <c r="E319" s="150" t="s">
        <v>1185</v>
      </c>
      <c r="F319" s="152" t="s">
        <v>175</v>
      </c>
      <c r="G319" s="152" t="s">
        <v>729</v>
      </c>
      <c r="H319" s="150" t="s">
        <v>58</v>
      </c>
      <c r="I319" s="150" t="s">
        <v>1187</v>
      </c>
      <c r="J319" s="152" t="s">
        <v>31</v>
      </c>
      <c r="K319" s="152" t="s">
        <v>56</v>
      </c>
      <c r="L319" s="153">
        <v>86159.1</v>
      </c>
      <c r="M319" s="8" t="s">
        <v>142</v>
      </c>
      <c r="N319" s="50" t="str">
        <f t="shared" si="32"/>
        <v>09.2023</v>
      </c>
      <c r="O319" s="8" t="str">
        <f>"11.2023"</f>
        <v>11.2023</v>
      </c>
      <c r="P319" s="8" t="s">
        <v>1186</v>
      </c>
      <c r="Q319" s="8" t="s">
        <v>77</v>
      </c>
      <c r="R319" s="151" t="s">
        <v>32</v>
      </c>
      <c r="S319" s="8" t="s">
        <v>60</v>
      </c>
      <c r="T319" s="151" t="s">
        <v>33</v>
      </c>
      <c r="U319" s="151" t="s">
        <v>33</v>
      </c>
      <c r="V319" s="155" t="s">
        <v>80</v>
      </c>
      <c r="W319" s="10"/>
      <c r="X319" s="152"/>
      <c r="Y319" s="10"/>
      <c r="Z319" s="10"/>
    </row>
    <row r="320" spans="1:26" ht="90" x14ac:dyDescent="0.2">
      <c r="A320" s="156" t="s">
        <v>1189</v>
      </c>
      <c r="B320" s="13" t="s">
        <v>1190</v>
      </c>
      <c r="C320" s="13" t="s">
        <v>1191</v>
      </c>
      <c r="D320" s="154" t="s">
        <v>132</v>
      </c>
      <c r="E320" s="154" t="s">
        <v>611</v>
      </c>
      <c r="F320" s="156" t="s">
        <v>175</v>
      </c>
      <c r="G320" s="156" t="s">
        <v>707</v>
      </c>
      <c r="H320" s="154" t="s">
        <v>418</v>
      </c>
      <c r="I320" s="154" t="s">
        <v>1192</v>
      </c>
      <c r="J320" s="156" t="s">
        <v>31</v>
      </c>
      <c r="K320" s="156" t="s">
        <v>56</v>
      </c>
      <c r="L320" s="157">
        <v>99300</v>
      </c>
      <c r="M320" s="8" t="s">
        <v>142</v>
      </c>
      <c r="N320" s="50" t="str">
        <f t="shared" si="32"/>
        <v>09.2023</v>
      </c>
      <c r="O320" s="8" t="str">
        <f>"10.2023"</f>
        <v>10.2023</v>
      </c>
      <c r="P320" s="8" t="s">
        <v>1186</v>
      </c>
      <c r="Q320" s="8" t="s">
        <v>77</v>
      </c>
      <c r="R320" s="155" t="s">
        <v>32</v>
      </c>
      <c r="S320" s="8" t="s">
        <v>60</v>
      </c>
      <c r="T320" s="155" t="s">
        <v>33</v>
      </c>
      <c r="U320" s="155" t="s">
        <v>33</v>
      </c>
      <c r="V320" s="155" t="s">
        <v>1058</v>
      </c>
      <c r="W320" s="10"/>
      <c r="X320" s="156"/>
      <c r="Y320" s="10"/>
      <c r="Z320" s="10"/>
    </row>
  </sheetData>
  <sheetProtection selectLockedCells="1" selectUnlockedCells="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2023-09-18T11:03:08Z</cp:lastPrinted>
  <dcterms:created xsi:type="dcterms:W3CDTF">2018-05-08T14:29:34Z</dcterms:created>
  <dcterms:modified xsi:type="dcterms:W3CDTF">2023-09-18T12:07:44Z</dcterms:modified>
</cp:coreProperties>
</file>