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14 от 27.02.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 name="_xlnm.Print_Area" localSheetId="0">'План закупок'!$A$1:$Z$164</definedName>
  </definedNames>
  <calcPr calcId="162913"/>
</workbook>
</file>

<file path=xl/calcChain.xml><?xml version="1.0" encoding="utf-8"?>
<calcChain xmlns="http://schemas.openxmlformats.org/spreadsheetml/2006/main">
  <c r="O164" i="1" l="1"/>
  <c r="N164" i="1"/>
  <c r="O163" i="1" l="1"/>
  <c r="N163" i="1"/>
  <c r="O162" i="1" l="1"/>
  <c r="N162" i="1"/>
  <c r="O161" i="1" l="1"/>
  <c r="N161" i="1"/>
  <c r="O160" i="1"/>
  <c r="N160" i="1"/>
  <c r="O159" i="1"/>
  <c r="N159" i="1"/>
  <c r="O158" i="1"/>
  <c r="N158" i="1"/>
  <c r="O157" i="1"/>
  <c r="N157" i="1"/>
  <c r="O156" i="1"/>
  <c r="N156" i="1"/>
  <c r="O155" i="1"/>
  <c r="N155" i="1"/>
  <c r="O154" i="1"/>
  <c r="N154" i="1"/>
  <c r="O153" i="1"/>
  <c r="N153" i="1"/>
  <c r="O152" i="1" l="1"/>
  <c r="N152" i="1"/>
  <c r="O151" i="1" l="1"/>
  <c r="N151" i="1"/>
  <c r="O150" i="1" l="1"/>
  <c r="N150" i="1"/>
  <c r="O146" i="1" l="1"/>
  <c r="O145" i="1"/>
  <c r="O144" i="1"/>
  <c r="O149" i="1"/>
  <c r="N149" i="1"/>
  <c r="O148" i="1"/>
  <c r="N148" i="1"/>
  <c r="O147" i="1"/>
  <c r="N147" i="1"/>
  <c r="N146" i="1"/>
  <c r="N145" i="1"/>
  <c r="N144" i="1"/>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<sst xmlns="http://schemas.openxmlformats.org/spreadsheetml/2006/main" count="2538" uniqueCount="674">
  <si>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</si>
  <si>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</si>
  <si>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</si>
  <si>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</si>
  <si>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</si>
  <si>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</si>
  <si>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</si>
  <si>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</si>
  <si>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</si>
  <si>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</si>
  <si>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</si>
  <si>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</si>
  <si>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</si>
  <si>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</si>
  <si>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</si>
  <si>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</si>
  <si>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</si>
  <si>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</si>
  <si>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</si>
  <si>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</si>
  <si>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</si>
  <si>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</si>
  <si>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</si>
  <si>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</si>
  <si>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</si>
  <si>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</si>
  <si>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</si>
  <si>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</si>
  <si>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</si>
  <si>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</si>
  <si>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</si>
  <si>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</si>
  <si>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</si>
  <si>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</si>
  <si>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</si>
  <si>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</si>
  <si>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</si>
  <si>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</si>
  <si>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</si>
  <si>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</si>
  <si>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</si>
  <si>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</si>
  <si>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</si>
  <si>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</si>
  <si>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</si>
  <si>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</si>
  <si>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</si>
  <si>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</si>
  <si>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</si>
  <si>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</si>
  <si>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</si>
  <si>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</si>
  <si>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</si>
  <si>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</si>
  <si>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</si>
  <si>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</si>
  <si>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</si>
  <si>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</si>
  <si>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</si>
  <si>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</si>
  <si>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</si>
  <si>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</si>
  <si>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</si>
  <si>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</si>
  <si>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</si>
  <si>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</si>
  <si>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</si>
  <si>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</si>
  <si>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</si>
  <si>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</si>
  <si>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</si>
  <si>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</si>
  <si>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</si>
  <si>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</si>
  <si>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</si>
  <si>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</si>
  <si>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</si>
  <si>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</si>
  <si>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</si>
  <si>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</si>
  <si>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</si>
  <si>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</si>
  <si>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</si>
  <si>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</si>
  <si>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</si>
  <si>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</si>
  <si>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</si>
  <si>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</si>
  <si>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</si>
  <si>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</si>
  <si>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</si>
  <si>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</si>
  <si>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</si>
  <si>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</si>
  <si>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</si>
  <si>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</si>
  <si>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</si>
  <si>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</si>
  <si>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</si>
  <si>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</si>
  <si>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</si>
  <si>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</si>
  <si>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</si>
  <si>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</si>
  <si>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</si>
  <si>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</si>
  <si>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</si>
  <si>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</si>
  <si>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</si>
  <si>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</si>
  <si>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</si>
  <si>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</si>
  <si>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</si>
  <si>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</si>
  <si>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</si>
  <si>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</si>
  <si>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</si>
  <si>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</si>
  <si>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</si>
  <si>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</si>
  <si>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</si>
  <si>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</si>
  <si>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</si>
  <si>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</si>
  <si>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</si>
  <si>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</si>
  <si>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</si>
  <si>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</si>
  <si>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</si>
  <si>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</si>
  <si>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</si>
  <si>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</si>
  <si>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</si>
  <si>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</si>
  <si>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</si>
  <si>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</si>
  <si>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</si>
  <si>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</si>
  <si>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</si>
  <si>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</si>
  <si>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</si>
  <si>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</si>
  <si>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</si>
  <si>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</si>
  <si>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</si>
  <si>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</si>
  <si>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</si>
  <si>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</si>
  <si>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</si>
  <si>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</si>
  <si>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</si>
  <si>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</si>
  <si>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</si>
  <si>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</si>
  <si>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</si>
  <si>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</si>
  <si>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</si>
  <si>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</si>
  <si>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</si>
  <si>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</si>
  <si>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</si>
  <si>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</si>
  <si>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</si>
  <si>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</si>
  <si>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</si>
  <si>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</si>
  <si>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</si>
  <si>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</si>
  <si>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</si>
  <si>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</si>
  <si>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</si>
  <si>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</si>
  <si>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</si>
  <si>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</si>
  <si>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</si>
  <si>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</si>
  <si>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</si>
  <si>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</si>
  <si>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</si>
  <si>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</si>
  <si>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</si>
  <si>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</si>
  <si>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</si>
  <si>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</si>
  <si>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</si>
  <si>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</si>
  <si>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</si>
  <si>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</si>
  <si>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</si>
  <si>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</si>
  <si>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</si>
  <si>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</si>
  <si>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</si>
  <si>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</si>
  <si>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</si>
  <si>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</si>
  <si>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</si>
  <si>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</si>
  <si>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</si>
  <si>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</si>
  <si>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</si>
  <si>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</si>
  <si>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</si>
  <si>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</si>
  <si>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</si>
  <si>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</si>
  <si>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</si>
  <si>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</si>
  <si>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</si>
  <si>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</si>
  <si>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</si>
  <si>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</si>
  <si>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</si>
  <si>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</si>
  <si>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</si>
  <si>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</si>
  <si>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</si>
  <si>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</si>
  <si>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</si>
  <si>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</si>
  <si>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</si>
  <si>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</si>
  <si>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</si>
  <si>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</si>
  <si>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</si>
  <si>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</si>
  <si>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</si>
  <si>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</si>
  <si>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</si>
  <si>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</si>
  <si>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</si>
  <si>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</si>
  <si>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</si>
  <si>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</si>
  <si>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</si>
  <si>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</si>
  <si>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</si>
  <si>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</si>
  <si>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</si>
  <si>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</si>
  <si>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</si>
  <si>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</si>
  <si>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</si>
  <si>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</si>
  <si>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</si>
  <si>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</si>
  <si>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</si>
  <si>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</si>
  <si>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</si>
  <si>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</si>
  <si>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</si>
  <si>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</si>
  <si>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</si>
  <si>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</si>
  <si>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</si>
  <si>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</si>
  <si>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</si>
  <si>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</si>
  <si>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</si>
  <si>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</si>
  <si>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</si>
  <si>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</si>
  <si>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</si>
  <si>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</si>
  <si>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</si>
  <si>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</si>
  <si>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</si>
  <si>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</si>
  <si>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</si>
  <si>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</si>
  <si>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</si>
  <si>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</si>
  <si>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</si>
  <si>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</si>
  <si>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</si>
  <si>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</si>
  <si>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</si>
  <si>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</si>
  <si>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</si>
  <si>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</si>
  <si>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</si>
  <si>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</si>
  <si>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</si>
  <si>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</si>
  <si>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</si>
  <si>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</si>
  <si>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</si>
  <si>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</si>
  <si>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</si>
  <si>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</si>
  <si>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</si>
  <si>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</si>
  <si>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</si>
  <si>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</si>
  <si>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</si>
  <si>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</si>
  <si>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</si>
  <si>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</si>
  <si>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</si>
  <si>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</si>
  <si>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</si>
  <si>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</si>
  <si>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</si>
  <si>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</si>
  <si>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</si>
  <si>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</si>
  <si>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</si>
  <si>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</si>
  <si>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</si>
  <si>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</si>
  <si>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</si>
  <si>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</si>
  <si>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</si>
  <si>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</si>
  <si>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</si>
  <si>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</si>
  <si>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</si>
  <si>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</si>
  <si>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</si>
  <si>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</si>
  <si>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</si>
  <si>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</si>
  <si>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</si>
  <si>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</si>
  <si>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</si>
  <si>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</si>
  <si>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</si>
  <si>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</si>
  <si>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</si>
  <si>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</si>
  <si>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</si>
  <si>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</si>
  <si>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</si>
  <si>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</si>
  <si>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</si>
  <si>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</si>
  <si>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</si>
  <si>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</si>
  <si>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</si>
  <si>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</si>
  <si>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</si>
  <si>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</si>
  <si>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</si>
  <si>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</si>
  <si>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</si>
  <si>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</si>
  <si>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</si>
  <si>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</si>
  <si>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</si>
  <si>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</si>
  <si>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</si>
  <si>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</si>
  <si>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</si>
  <si>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</si>
  <si>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</si>
  <si>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</si>
  <si>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</si>
  <si>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</si>
  <si>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</si>
  <si>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</si>
  <si>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</si>
  <si>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</si>
  <si>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</si>
  <si>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</si>
  <si>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</si>
  <si>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</si>
  <si>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</si>
  <si>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</si>
  <si>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</si>
  <si>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</si>
  <si>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</si>
  <si>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</si>
  <si>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</si>
  <si>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</si>
  <si>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</si>
  <si>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</si>
  <si>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</si>
  <si>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</si>
  <si>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</si>
  <si>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</si>
  <si>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</si>
  <si>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</si>
  <si>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</si>
  <si>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</si>
  <si>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</si>
  <si>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</si>
  <si>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</si>
  <si>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</si>
  <si>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</si>
  <si>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</si>
  <si>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</si>
  <si>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</si>
  <si>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</si>
  <si>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</si>
  <si>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</si>
  <si>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</si>
  <si>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</si>
  <si>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</si>
  <si>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</si>
  <si>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</si>
  <si>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</si>
  <si>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</si>
  <si>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</si>
  <si>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</si>
  <si>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</si>
  <si>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</si>
  <si>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</si>
  <si>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</si>
  <si>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</si>
  <si>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</si>
  <si>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</si>
  <si>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</si>
  <si>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</si>
  <si>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</si>
  <si>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</si>
  <si>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</si>
  <si>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</si>
  <si>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</si>
  <si>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</si>
  <si>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</si>
  <si>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</si>
  <si>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</si>
  <si>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</si>
  <si>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</si>
  <si>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</si>
  <si>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</si>
  <si>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</si>
  <si>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</si>
  <si>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</si>
  <si>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</si>
  <si>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</si>
  <si>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</si>
  <si>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</si>
  <si>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</si>
  <si>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</si>
  <si>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</si>
  <si>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</si>
  <si>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</si>
  <si>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</si>
  <si>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</si>
  <si>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</si>
  <si>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</si>
  <si>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</si>
  <si>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</si>
  <si>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</si>
  <si>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</si>
  <si>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</si>
  <si>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</si>
  <si>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</si>
  <si>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</si>
  <si>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</si>
  <si>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</si>
  <si>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</si>
  <si>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</si>
  <si>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</si>
  <si>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</si>
  <si>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</si>
  <si>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</si>
  <si>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</si>
  <si>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</si>
  <si>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</si>
  <si>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</si>
  <si>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</si>
  <si>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</si>
  <si>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</si>
  <si>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</si>
  <si>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</si>
  <si>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</si>
  <si>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</si>
  <si>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</si>
  <si>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</si>
  <si>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</si>
  <si>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</si>
  <si>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</si>
  <si>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</si>
  <si>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</si>
  <si>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</si>
  <si>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</si>
  <si>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</si>
  <si>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</si>
  <si>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</si>
  <si>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</si>
  <si>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</si>
  <si>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</si>
  <si>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</si>
  <si>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</si>
  <si>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</si>
  <si>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</si>
  <si>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</si>
  <si>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</si>
  <si>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</si>
  <si>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</si>
  <si>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</si>
  <si>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</si>
  <si>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</si>
  <si>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</si>
  <si>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</si>
  <si>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</si>
  <si>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</si>
  <si>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</si>
  <si>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</si>
  <si>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</si>
  <si>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</si>
  <si>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</si>
  <si>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</si>
  <si>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</si>
  <si>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</si>
  <si>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</si>
  <si>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</si>
  <si>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</si>
  <si>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</si>
  <si>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</si>
  <si>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</si>
  <si>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</si>
  <si>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</si>
  <si>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</si>
  <si>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</si>
  <si>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</si>
  <si>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</si>
  <si>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</si>
  <si>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</si>
  <si>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</si>
  <si>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</si>
  <si>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</si>
  <si>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</si>
  <si>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</si>
  <si>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</si>
  <si>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</si>
  <si>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</si>
  <si>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</si>
  <si>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</si>
  <si>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</si>
  <si>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</si>
  <si>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</si>
  <si>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</si>
  <si>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</si>
  <si>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</si>
  <si>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</si>
  <si>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</si>
  <si>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</si>
  <si>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</si>
  <si>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</si>
  <si>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</si>
  <si>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</si>
  <si>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</si>
  <si>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</si>
  <si>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</si>
  <si>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</si>
  <si>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</si>
  <si>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</si>
  <si>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</si>
  <si>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</si>
  <si>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</si>
  <si>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</si>
  <si>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36.00.11.000
36.00.11.000
36.00.11.000
36.00.11.000
37.00.11.110
37.00.11.110
37.00.11.110</t>
  </si>
  <si>
    <t>36.00
36.00
36.00
36.00
37.00
37.00
37.00</t>
  </si>
  <si>
    <t>113
113
113
113
113
113
-</t>
  </si>
  <si>
    <t>113
113
113
113
113
113
113</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</si>
  <si>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</si>
  <si>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</si>
  <si>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</si>
  <si>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</si>
  <si>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</si>
  <si>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</si>
  <si>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</si>
  <si>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</si>
  <si>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</si>
  <si>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</si>
  <si>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</si>
  <si>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</si>
  <si>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</si>
  <si>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</si>
  <si>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</si>
  <si>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</si>
  <si>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</si>
  <si>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</si>
  <si>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</si>
  <si>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</si>
  <si>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</si>
  <si>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</si>
  <si>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</si>
  <si>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</si>
  <si>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</si>
  <si>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</si>
  <si>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</si>
  <si>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</si>
  <si>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</si>
  <si>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</si>
  <si>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</si>
  <si>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</si>
  <si>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</si>
  <si>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</si>
  <si>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</si>
  <si>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</si>
  <si>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</si>
  <si>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</si>
  <si>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</si>
  <si>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</si>
  <si>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</si>
  <si>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</si>
  <si>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</si>
  <si>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</si>
  <si>
    <t>6691,0
1103,0
551,5</t>
  </si>
  <si>
    <t>443 638,32
В том числе объем исполнения долгосрочного договора:
2024 - 371 898,06
2025 - 71 740,26</t>
  </si>
  <si>
    <t>1 369 500.00
В том числе объем исполнения долгосрочного договора:
2024 - 1 257 450.00
2025 - 112 050.00</t>
  </si>
  <si>
    <t>52 439.58
В том числе объем исполнения долгосрочного договора:
2024 - 46 864.92
2025 - 5 574.66</t>
  </si>
  <si>
    <t>116 294.39
В том числе объем исполнения долгосрочного договора:
2024 - 104 459.75
2025 - 11 834.64</t>
  </si>
  <si>
    <t>700 000,00
В том числе объем исполнения долгосрочного договора:
2024 - 641 666,67
2025 - 58 333.33</t>
  </si>
  <si>
    <t>62 878 513.86
В том числе объем исполнения долгосрочного договора:
2024 - 56 323 115.30
2025 - 6 555 398.56</t>
  </si>
  <si>
    <t>25 864.03
В том числе объем исполнения долгосрочного договора:
2024 - 23 416.33
2025 - 2 447.70</t>
  </si>
  <si>
    <t>Услуги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</si>
  <si>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94 736,00
22 922,00
11 461,00</t>
  </si>
  <si>
    <t>6 849 396,59
В том числе объем исполнения долгосрочного договора:
2024 - 5 811 161,75
2025 - 1 038 234,84</t>
  </si>
  <si>
    <t>36.00
37.00</t>
  </si>
  <si>
    <t>36.00.11.000
37.00.11.110</t>
  </si>
  <si>
    <t>Осуществление подачи холодного водоснабжения и водоотведения для нужд филиала ГУП РК "Крымтеплокоммунэнерго" в г. Джанкой (Красногвардейский район: пгт. Октябрьское, ул. Кондрашина, 68а; пгт. Октябрьское, ул. Цурцумия, 15)</t>
  </si>
  <si>
    <t>3185,00
380,00</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</si>
  <si>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</si>
  <si>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17 204,50
2 551,00
1275,50</t>
  </si>
  <si>
    <t>Услуги холодного водоснабжения и водоотведения филиала ГУП РК "Крымтеплокоммунэнерго" в г. Джанкой (пгт. Нижнегорский: ул. Молодежная, 28а)</t>
  </si>
  <si>
    <t>4857
1730</t>
  </si>
  <si>
    <t>Услуги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ул. Блюхера, 19)</t>
  </si>
  <si>
    <t>71.20</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</si>
  <si>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</si>
  <si>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</si>
  <si>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49.50.12.110
49.50.12.110
49.50.12.110
49.50.12.110
49.50.12.110
49.50.12.110</t>
  </si>
  <si>
    <t>49.50
49.50
49.50
49.50
49.50
49.50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</si>
  <si>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</si>
  <si>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532 245 715.41
В том числе объем исполнения долгосрочного договора:
2024 - 440 813 986.51
2025 - 91 431 728.90</t>
  </si>
  <si>
    <t>35.11</t>
  </si>
  <si>
    <t>35.11.10.110</t>
  </si>
  <si>
    <t>245</t>
  </si>
  <si>
    <t>40777</t>
  </si>
  <si>
    <t>332 332.55                                         В том числе объем исполнения долгосрочного договора:                                                              2024 - 293 122.90                                     2025 - 39 209.65</t>
  </si>
  <si>
    <t>Возмещение затрат балансодержателя электрических сетей за электроснабжение котельной расположенной по адресу г. Евпатория, ул. Революции, д.60</t>
  </si>
  <si>
    <t>Услуги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Калинино, ул. Ленина, 1а. Черноморский район, с. Далекое, ул. Советская, 31; Черноморский район, с. Новоивановка, ул. Ленина, 5; Черноморский район, с. Медведево, ул. Цветущая,17)</t>
  </si>
  <si>
    <t>36.00.11.000
36.00.11.000
36.00.11.000
37.00.11.110
37.00.11.110
37.00.11.110
37.00.11.110
37.00.11.110
37.00.11.110</t>
  </si>
  <si>
    <t>36.00
36.00
36.00
37.00
37.00
37.00
37.00
37.00
37.00</t>
  </si>
  <si>
    <t>113
113
113
113
113
113
113
113
113</t>
  </si>
  <si>
    <t>Кубический метр
Кубический метр
Кубический метр
Кубический метр
Кубический метр
Кубический метр
Кубический метр
Кубический метр
Кубический метр</t>
  </si>
  <si>
    <t>1649
3185
1548
615
476
251
307.5
238
125.5</t>
  </si>
  <si>
    <t>Возмещение затрат за потребленную электрическую энергию котельной, расположенной по адресу: 297010, Республика Крым, Красногвардейский район, с. Клепинино, ул. Октябрьский Массив, 7</t>
  </si>
  <si>
    <t>16911</t>
  </si>
  <si>
    <t>24053</t>
  </si>
  <si>
    <t>15000</t>
  </si>
  <si>
    <t>Возмещение затрат на электроснабжение котельной, расположенной по адресу: 297030, Республика Крым, Красногвардейский район, с. Янтарное, ул. Кубракова, 1а</t>
  </si>
  <si>
    <t>Возмещение затрат за потребленную электрическую энергию котельной, расположенной по адресу: 297007, Республика Крым, Красногвардейский район, с. Александровка, ул. Школьная, 58</t>
  </si>
  <si>
    <t>Возмещение затрат за потребленную электрическую энергию котельной, расположенной по адресу: 297041, Республика Крым, Красногвардейский район, с. Некрасово, ул. Комсомольская, 15а</t>
  </si>
  <si>
    <t>29834</t>
  </si>
  <si>
    <t>Возмещение затрат на электроснабжение котельной, расположенной по адресу: 297050, Республика Крым, Красногвардейский район, с. Краснознаменка, ул. Школьная, 23</t>
  </si>
  <si>
    <t>16180</t>
  </si>
  <si>
    <t>Возмещение затрат на электроснабжение котельной, расположенной по адресу: 296185, Республика Крым, Джанкойский район, с. Яркое Поле, ул. Мичурина, 29а</t>
  </si>
  <si>
    <t>14608</t>
  </si>
  <si>
    <t>Возмещение затрат на электроснабжение котельной, расположенной по адресу: 296126, Республика Крым, Джанкойский район, с. Завет-Ленинский, ул. Шевченко, 42</t>
  </si>
  <si>
    <t>25244</t>
  </si>
  <si>
    <t>Возмещение затрат на коммунальные услуги (электрическую энергию и водоснабжение) котельной, расположенной по адресу: 296423, Республика Крым, Черноморский район, с. Кировское, ул. Ленина, 8</t>
  </si>
  <si>
    <t>14598
39
18</t>
  </si>
  <si>
    <t>Киловатт-час
Кубический метр
Кубический метр</t>
  </si>
  <si>
    <t>245
113
113</t>
  </si>
  <si>
    <t>35.12.10.110
36.00.12.000
36.00.12.000</t>
  </si>
  <si>
    <t>35.12
36.00
36.00</t>
  </si>
  <si>
    <t>29.10</t>
  </si>
  <si>
    <t>29.10.42.111</t>
  </si>
  <si>
    <t>Поставка автотранспортных средств для ГУП РК "Крымтеплокоммунэнерго"</t>
  </si>
  <si>
    <t>42.11.20.230 42.11.20.230 42.11.20.230 42.11.20.230 42.11.20.230 42.11.20.230 42.11.20.230 42.11.20.230 42.11.20.230 42.11.20.230 42.11.20.230 42.11.20.230 42.11.20.230 42.11.20.230 42.11.20.230 42.11.20.230 42.11.20.230 42.11.20.230 42.11.20.230 42.11.20.230 42.11.20.230 42.11.20.230 42.11.20.230 42.11.20.230 42.11.20.230 42.11.20.230</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</si>
  <si>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 в 2024 году</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</si>
  <si>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</si>
  <si>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 xml:space="preserve">42.11            42.11           42.11              42.11            42.11             42.11                   42.11                  42.11                   42.11                      42.11                      42.11                     42.11                   42.11                  42.11            42.11           42.11              42.11            42.11             42.11                   42.11                  42.11                   42.11                      42.11                      42.11                     42.11                   42.11 </t>
  </si>
  <si>
    <t xml:space="preserve">36.00            37.00             37.00         </t>
  </si>
  <si>
    <t>36.00.11.000               37.00.11.110                  37.00.11.110</t>
  </si>
  <si>
    <t>Холодное водоснабжение и водоотведение на источники теплоснабжения филиала ГУП РК "Крымтеплокоммунэнерго" г. Евпатория для выработки тепловой энергии потребителям</t>
  </si>
  <si>
    <t>145 605
31 500
-</t>
  </si>
  <si>
    <t>10 380 648.44
В том числе объем исполнения долгосрочного договора:
2024 - 9 041 647,94
2025 - 1 339 000.50</t>
  </si>
  <si>
    <t>Приложение №1 к приказу от 27.12.2023 № 472
УТВЕРЖДАЮ
НАЧАЛЬНИК УПРАВЛЕНИЯ ЗАКУПОК И МАТЕРИАЛЬНО-ТЕХНИЧЕСКОГО СНАБЖЕНИЯ
___________________ В.Н. Тарасов
"27" февраля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</si>
</sst>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04">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vertical="center"/>
    </xf>
    <xf numFmtId="0" fontId="2" fillId="0" borderId="2" xfId="0"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8" fillId="0" borderId="2" xfId="0" applyFont="1" applyBorder="1" applyAlignment="1">
      <alignment horizontal="left" vertical="center"/>
    </xf>
    <xf numFmtId="0" fontId="5" fillId="0" borderId="2"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xf numFmtId="49" fontId="10" fillId="0" borderId="5"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49" fontId="10" fillId="0" borderId="5" xfId="0" applyNumberFormat="1" applyFont="1" applyFill="1" applyBorder="1" applyAlignment="1">
      <alignment horizont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4"/>
  <sheetViews>
    <sheetView tabSelected="1" view="pageBreakPreview" topLeftCell="H162" zoomScaleNormal="100" zoomScaleSheetLayoutView="100" workbookViewId="0">
      <selection activeCell="S164" sqref="S164"/>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49" t="s">
        <v>673</v>
      </c>
      <c r="W1" s="149"/>
      <c r="X1" s="149"/>
      <c r="Y1" s="149"/>
      <c r="Z1" s="149"/>
    </row>
    <row r="2" spans="1:26" s="1" customFormat="1" ht="80.25" customHeight="1" x14ac:dyDescent="0.25">
      <c r="F2" s="6"/>
      <c r="G2" s="2"/>
      <c r="H2" s="3"/>
      <c r="I2" s="3"/>
      <c r="V2" s="149"/>
      <c r="W2" s="149"/>
      <c r="X2" s="149"/>
      <c r="Y2" s="149"/>
      <c r="Z2" s="149"/>
    </row>
    <row r="3" spans="1:26" s="4" customFormat="1" ht="15.75" x14ac:dyDescent="0.25">
      <c r="A3" s="150" t="s">
        <v>543</v>
      </c>
      <c r="B3" s="150"/>
      <c r="C3" s="150"/>
      <c r="D3" s="150"/>
      <c r="E3" s="150"/>
      <c r="F3" s="150"/>
      <c r="G3" s="150"/>
      <c r="H3" s="150"/>
      <c r="I3" s="150"/>
      <c r="J3" s="150"/>
      <c r="K3" s="150"/>
      <c r="L3" s="150"/>
      <c r="M3" s="150"/>
      <c r="N3" s="150"/>
      <c r="O3" s="150"/>
      <c r="P3" s="150"/>
      <c r="Q3" s="150"/>
      <c r="R3" s="150"/>
      <c r="S3" s="151"/>
      <c r="T3" s="151"/>
      <c r="U3" s="151"/>
      <c r="V3" s="151"/>
      <c r="W3" s="151"/>
      <c r="X3" s="151"/>
      <c r="Y3" s="151"/>
      <c r="Z3" s="151"/>
    </row>
    <row r="4" spans="1:26" s="4" customFormat="1" ht="15.75" x14ac:dyDescent="0.25">
      <c r="A4" s="152"/>
      <c r="B4" s="152"/>
      <c r="C4" s="152"/>
      <c r="D4" s="152"/>
      <c r="E4" s="152"/>
      <c r="F4" s="152"/>
      <c r="G4" s="152"/>
      <c r="H4" s="152"/>
      <c r="I4" s="152"/>
      <c r="J4" s="152"/>
      <c r="K4" s="152"/>
      <c r="L4" s="152"/>
      <c r="M4" s="152"/>
      <c r="N4" s="152"/>
      <c r="O4" s="152"/>
      <c r="P4" s="152"/>
      <c r="Q4" s="152"/>
      <c r="R4" s="152"/>
      <c r="S4" s="153"/>
      <c r="T4" s="153"/>
      <c r="U4" s="153"/>
      <c r="V4" s="153"/>
      <c r="W4" s="153"/>
      <c r="X4" s="153"/>
      <c r="Y4" s="153"/>
      <c r="Z4" s="153"/>
    </row>
    <row r="5" spans="1:26" s="4" customFormat="1" ht="15.75" x14ac:dyDescent="0.25">
      <c r="A5" s="158" t="s">
        <v>32</v>
      </c>
      <c r="B5" s="158"/>
      <c r="C5" s="158"/>
      <c r="D5" s="158"/>
      <c r="E5" s="158"/>
      <c r="F5" s="158" t="s">
        <v>33</v>
      </c>
      <c r="G5" s="158"/>
      <c r="H5" s="158"/>
      <c r="I5" s="158"/>
      <c r="J5" s="158"/>
      <c r="K5" s="158"/>
      <c r="L5" s="158"/>
      <c r="M5" s="158"/>
      <c r="N5" s="158"/>
      <c r="O5" s="158"/>
      <c r="P5" s="158"/>
      <c r="Q5" s="158"/>
      <c r="R5" s="158"/>
      <c r="S5" s="159"/>
      <c r="T5" s="159"/>
      <c r="U5" s="159"/>
      <c r="V5" s="159"/>
      <c r="W5" s="159"/>
      <c r="X5" s="159"/>
      <c r="Y5" s="159"/>
      <c r="Z5" s="159"/>
    </row>
    <row r="6" spans="1:26" s="4" customFormat="1" ht="15.75" x14ac:dyDescent="0.25">
      <c r="A6" s="158" t="s">
        <v>34</v>
      </c>
      <c r="B6" s="158"/>
      <c r="C6" s="158"/>
      <c r="D6" s="158"/>
      <c r="E6" s="158"/>
      <c r="F6" s="158" t="s">
        <v>35</v>
      </c>
      <c r="G6" s="158"/>
      <c r="H6" s="158"/>
      <c r="I6" s="158"/>
      <c r="J6" s="158"/>
      <c r="K6" s="158"/>
      <c r="L6" s="158"/>
      <c r="M6" s="158"/>
      <c r="N6" s="158"/>
      <c r="O6" s="158"/>
      <c r="P6" s="158"/>
      <c r="Q6" s="158"/>
      <c r="R6" s="158"/>
      <c r="S6" s="159"/>
      <c r="T6" s="159"/>
      <c r="U6" s="159"/>
      <c r="V6" s="159"/>
      <c r="W6" s="159"/>
      <c r="X6" s="159"/>
      <c r="Y6" s="159"/>
      <c r="Z6" s="159"/>
    </row>
    <row r="7" spans="1:26" s="4" customFormat="1" ht="15.75" x14ac:dyDescent="0.25">
      <c r="A7" s="158" t="s">
        <v>36</v>
      </c>
      <c r="B7" s="158"/>
      <c r="C7" s="158"/>
      <c r="D7" s="158"/>
      <c r="E7" s="158"/>
      <c r="F7" s="162" t="s">
        <v>59</v>
      </c>
      <c r="G7" s="162"/>
      <c r="H7" s="162"/>
      <c r="I7" s="162"/>
      <c r="J7" s="162"/>
      <c r="K7" s="162"/>
      <c r="L7" s="162"/>
      <c r="M7" s="162"/>
      <c r="N7" s="162"/>
      <c r="O7" s="162"/>
      <c r="P7" s="162"/>
      <c r="Q7" s="162"/>
      <c r="R7" s="162"/>
      <c r="S7" s="159"/>
      <c r="T7" s="159"/>
      <c r="U7" s="159"/>
      <c r="V7" s="159"/>
      <c r="W7" s="159"/>
      <c r="X7" s="159"/>
      <c r="Y7" s="159"/>
      <c r="Z7" s="159"/>
    </row>
    <row r="8" spans="1:26" s="4" customFormat="1" ht="15.75" x14ac:dyDescent="0.25">
      <c r="A8" s="158" t="s">
        <v>37</v>
      </c>
      <c r="B8" s="158"/>
      <c r="C8" s="158"/>
      <c r="D8" s="158"/>
      <c r="E8" s="158"/>
      <c r="F8" s="163" t="s">
        <v>64</v>
      </c>
      <c r="G8" s="164"/>
      <c r="H8" s="164"/>
      <c r="I8" s="164"/>
      <c r="J8" s="164"/>
      <c r="K8" s="164"/>
      <c r="L8" s="164"/>
      <c r="M8" s="164"/>
      <c r="N8" s="164"/>
      <c r="O8" s="164"/>
      <c r="P8" s="164"/>
      <c r="Q8" s="164"/>
      <c r="R8" s="164"/>
      <c r="S8" s="159"/>
      <c r="T8" s="159"/>
      <c r="U8" s="159"/>
      <c r="V8" s="159"/>
      <c r="W8" s="159"/>
      <c r="X8" s="159"/>
      <c r="Y8" s="159"/>
      <c r="Z8" s="159"/>
    </row>
    <row r="9" spans="1:26" s="4" customFormat="1" ht="15.75" x14ac:dyDescent="0.25">
      <c r="A9" s="158" t="s">
        <v>38</v>
      </c>
      <c r="B9" s="158"/>
      <c r="C9" s="158"/>
      <c r="D9" s="158"/>
      <c r="E9" s="158"/>
      <c r="F9" s="158">
        <v>9102028499</v>
      </c>
      <c r="G9" s="158"/>
      <c r="H9" s="158"/>
      <c r="I9" s="158"/>
      <c r="J9" s="158"/>
      <c r="K9" s="158"/>
      <c r="L9" s="158"/>
      <c r="M9" s="158"/>
      <c r="N9" s="158"/>
      <c r="O9" s="158"/>
      <c r="P9" s="158"/>
      <c r="Q9" s="158"/>
      <c r="R9" s="158"/>
      <c r="S9" s="159"/>
      <c r="T9" s="159"/>
      <c r="U9" s="159"/>
      <c r="V9" s="159"/>
      <c r="W9" s="159"/>
      <c r="X9" s="159"/>
      <c r="Y9" s="159"/>
      <c r="Z9" s="159"/>
    </row>
    <row r="10" spans="1:26" s="4" customFormat="1" ht="15.75" x14ac:dyDescent="0.25">
      <c r="A10" s="158" t="s">
        <v>39</v>
      </c>
      <c r="B10" s="158"/>
      <c r="C10" s="158"/>
      <c r="D10" s="158"/>
      <c r="E10" s="158"/>
      <c r="F10" s="158">
        <v>910201001</v>
      </c>
      <c r="G10" s="158"/>
      <c r="H10" s="158"/>
      <c r="I10" s="158"/>
      <c r="J10" s="158"/>
      <c r="K10" s="158"/>
      <c r="L10" s="158"/>
      <c r="M10" s="158"/>
      <c r="N10" s="158"/>
      <c r="O10" s="158"/>
      <c r="P10" s="158"/>
      <c r="Q10" s="158"/>
      <c r="R10" s="158"/>
      <c r="S10" s="159"/>
      <c r="T10" s="159"/>
      <c r="U10" s="159"/>
      <c r="V10" s="159"/>
      <c r="W10" s="159"/>
      <c r="X10" s="159"/>
      <c r="Y10" s="159"/>
      <c r="Z10" s="159"/>
    </row>
    <row r="11" spans="1:26" s="4" customFormat="1" ht="15.75" x14ac:dyDescent="0.25">
      <c r="A11" s="158" t="s">
        <v>40</v>
      </c>
      <c r="B11" s="158"/>
      <c r="C11" s="158"/>
      <c r="D11" s="158"/>
      <c r="E11" s="158"/>
      <c r="F11" s="158">
        <v>35000000000</v>
      </c>
      <c r="G11" s="158"/>
      <c r="H11" s="158"/>
      <c r="I11" s="158"/>
      <c r="J11" s="158"/>
      <c r="K11" s="158"/>
      <c r="L11" s="158"/>
      <c r="M11" s="158"/>
      <c r="N11" s="158"/>
      <c r="O11" s="158"/>
      <c r="P11" s="158"/>
      <c r="Q11" s="158"/>
      <c r="R11" s="158"/>
      <c r="S11" s="159"/>
      <c r="T11" s="159"/>
      <c r="U11" s="159"/>
      <c r="V11" s="159"/>
      <c r="W11" s="159"/>
      <c r="X11" s="159"/>
      <c r="Y11" s="159"/>
      <c r="Z11" s="159"/>
    </row>
    <row r="13" spans="1:26" ht="12.75" customHeight="1" x14ac:dyDescent="0.2">
      <c r="A13" s="157" t="s">
        <v>0</v>
      </c>
      <c r="B13" s="157" t="s">
        <v>1</v>
      </c>
      <c r="C13" s="157" t="s">
        <v>2</v>
      </c>
      <c r="D13" s="187" t="s">
        <v>102</v>
      </c>
      <c r="E13" s="165" t="s">
        <v>3</v>
      </c>
      <c r="F13" s="165"/>
      <c r="G13" s="165"/>
      <c r="H13" s="165"/>
      <c r="I13" s="165"/>
      <c r="J13" s="165"/>
      <c r="K13" s="165"/>
      <c r="L13" s="165"/>
      <c r="M13" s="165"/>
      <c r="N13" s="165"/>
      <c r="O13" s="165"/>
      <c r="P13" s="157" t="s">
        <v>4</v>
      </c>
      <c r="Q13" s="157" t="s">
        <v>5</v>
      </c>
      <c r="R13" s="157"/>
      <c r="S13" s="157"/>
      <c r="T13" s="157"/>
      <c r="U13" s="157"/>
      <c r="V13" s="157" t="s">
        <v>14</v>
      </c>
      <c r="W13" s="154" t="s">
        <v>15</v>
      </c>
      <c r="X13" s="154" t="s">
        <v>16</v>
      </c>
      <c r="Y13" s="154" t="s">
        <v>17</v>
      </c>
      <c r="Z13" s="154" t="s">
        <v>18</v>
      </c>
    </row>
    <row r="14" spans="1:26" ht="15" customHeight="1" x14ac:dyDescent="0.2">
      <c r="A14" s="157"/>
      <c r="B14" s="157"/>
      <c r="C14" s="157"/>
      <c r="D14" s="188"/>
      <c r="E14" s="157"/>
      <c r="F14" s="165"/>
      <c r="G14" s="165"/>
      <c r="H14" s="165"/>
      <c r="I14" s="165"/>
      <c r="J14" s="165"/>
      <c r="K14" s="165"/>
      <c r="L14" s="165"/>
      <c r="M14" s="165"/>
      <c r="N14" s="165"/>
      <c r="O14" s="165"/>
      <c r="P14" s="157"/>
      <c r="Q14" s="157"/>
      <c r="R14" s="157"/>
      <c r="S14" s="157"/>
      <c r="T14" s="157"/>
      <c r="U14" s="157"/>
      <c r="V14" s="157"/>
      <c r="W14" s="155"/>
      <c r="X14" s="155"/>
      <c r="Y14" s="155"/>
      <c r="Z14" s="155"/>
    </row>
    <row r="15" spans="1:26" ht="15" customHeight="1" x14ac:dyDescent="0.2">
      <c r="A15" s="157"/>
      <c r="B15" s="157"/>
      <c r="C15" s="157"/>
      <c r="D15" s="188"/>
      <c r="E15" s="165" t="s">
        <v>20</v>
      </c>
      <c r="F15" s="157" t="s">
        <v>21</v>
      </c>
      <c r="G15" s="157" t="s">
        <v>22</v>
      </c>
      <c r="H15" s="157"/>
      <c r="I15" s="157" t="s">
        <v>25</v>
      </c>
      <c r="J15" s="170" t="s">
        <v>28</v>
      </c>
      <c r="K15" s="170"/>
      <c r="L15" s="157" t="s">
        <v>112</v>
      </c>
      <c r="M15" s="154" t="s">
        <v>111</v>
      </c>
      <c r="N15" s="157" t="s">
        <v>6</v>
      </c>
      <c r="O15" s="157"/>
      <c r="P15" s="157"/>
      <c r="Q15" s="157"/>
      <c r="R15" s="157" t="s">
        <v>19</v>
      </c>
      <c r="S15" s="173" t="s">
        <v>57</v>
      </c>
      <c r="T15" s="173" t="s">
        <v>7</v>
      </c>
      <c r="U15" s="160" t="s">
        <v>8</v>
      </c>
      <c r="V15" s="157"/>
      <c r="W15" s="155"/>
      <c r="X15" s="155"/>
      <c r="Y15" s="155"/>
      <c r="Z15" s="155"/>
    </row>
    <row r="16" spans="1:26" ht="15" customHeight="1" x14ac:dyDescent="0.2">
      <c r="A16" s="157"/>
      <c r="B16" s="157"/>
      <c r="C16" s="157"/>
      <c r="D16" s="188"/>
      <c r="E16" s="157"/>
      <c r="F16" s="157"/>
      <c r="G16" s="157"/>
      <c r="H16" s="157"/>
      <c r="I16" s="157"/>
      <c r="J16" s="170"/>
      <c r="K16" s="170"/>
      <c r="L16" s="157"/>
      <c r="M16" s="155"/>
      <c r="N16" s="157"/>
      <c r="O16" s="157"/>
      <c r="P16" s="157"/>
      <c r="Q16" s="157"/>
      <c r="R16" s="157"/>
      <c r="S16" s="173"/>
      <c r="T16" s="173"/>
      <c r="U16" s="161"/>
      <c r="V16" s="157"/>
      <c r="W16" s="155"/>
      <c r="X16" s="155"/>
      <c r="Y16" s="155"/>
      <c r="Z16" s="155"/>
    </row>
    <row r="17" spans="1:26" ht="15" customHeight="1" x14ac:dyDescent="0.2">
      <c r="A17" s="157"/>
      <c r="B17" s="157"/>
      <c r="C17" s="157"/>
      <c r="D17" s="188"/>
      <c r="E17" s="157"/>
      <c r="F17" s="157"/>
      <c r="G17" s="157" t="s">
        <v>23</v>
      </c>
      <c r="H17" s="157" t="s">
        <v>24</v>
      </c>
      <c r="I17" s="157"/>
      <c r="J17" s="165" t="s">
        <v>27</v>
      </c>
      <c r="K17" s="165" t="s">
        <v>24</v>
      </c>
      <c r="L17" s="157"/>
      <c r="M17" s="155"/>
      <c r="N17" s="157" t="s">
        <v>78</v>
      </c>
      <c r="O17" s="157" t="s">
        <v>26</v>
      </c>
      <c r="P17" s="157"/>
      <c r="Q17" s="157"/>
      <c r="R17" s="157"/>
      <c r="S17" s="173"/>
      <c r="T17" s="173"/>
      <c r="U17" s="161"/>
      <c r="V17" s="157"/>
      <c r="W17" s="155"/>
      <c r="X17" s="155"/>
      <c r="Y17" s="155"/>
      <c r="Z17" s="155"/>
    </row>
    <row r="18" spans="1:26" ht="15" customHeight="1" x14ac:dyDescent="0.2">
      <c r="A18" s="157"/>
      <c r="B18" s="157"/>
      <c r="C18" s="157"/>
      <c r="D18" s="188"/>
      <c r="E18" s="157"/>
      <c r="F18" s="157"/>
      <c r="G18" s="157"/>
      <c r="H18" s="157"/>
      <c r="I18" s="157"/>
      <c r="J18" s="157"/>
      <c r="K18" s="157"/>
      <c r="L18" s="157"/>
      <c r="M18" s="155"/>
      <c r="N18" s="157"/>
      <c r="O18" s="157"/>
      <c r="P18" s="157"/>
      <c r="Q18" s="157"/>
      <c r="R18" s="157"/>
      <c r="S18" s="173"/>
      <c r="T18" s="173"/>
      <c r="U18" s="161"/>
      <c r="V18" s="157"/>
      <c r="W18" s="155"/>
      <c r="X18" s="155"/>
      <c r="Y18" s="155"/>
      <c r="Z18" s="155"/>
    </row>
    <row r="19" spans="1:26" ht="15" customHeight="1" x14ac:dyDescent="0.2">
      <c r="A19" s="157"/>
      <c r="B19" s="157"/>
      <c r="C19" s="157"/>
      <c r="D19" s="188"/>
      <c r="E19" s="157"/>
      <c r="F19" s="157"/>
      <c r="G19" s="157"/>
      <c r="H19" s="157"/>
      <c r="I19" s="157"/>
      <c r="J19" s="157"/>
      <c r="K19" s="157"/>
      <c r="L19" s="157"/>
      <c r="M19" s="155"/>
      <c r="N19" s="157"/>
      <c r="O19" s="157"/>
      <c r="P19" s="157"/>
      <c r="Q19" s="157"/>
      <c r="R19" s="157"/>
      <c r="S19" s="173"/>
      <c r="T19" s="173"/>
      <c r="U19" s="161"/>
      <c r="V19" s="157"/>
      <c r="W19" s="155"/>
      <c r="X19" s="155"/>
      <c r="Y19" s="155"/>
      <c r="Z19" s="155"/>
    </row>
    <row r="20" spans="1:26" ht="93" customHeight="1" x14ac:dyDescent="0.2">
      <c r="A20" s="157"/>
      <c r="B20" s="157"/>
      <c r="C20" s="157"/>
      <c r="D20" s="189"/>
      <c r="E20" s="157"/>
      <c r="F20" s="157"/>
      <c r="G20" s="157"/>
      <c r="H20" s="157"/>
      <c r="I20" s="157"/>
      <c r="J20" s="157"/>
      <c r="K20" s="157"/>
      <c r="L20" s="157"/>
      <c r="M20" s="156"/>
      <c r="N20" s="157"/>
      <c r="O20" s="157"/>
      <c r="P20" s="157"/>
      <c r="Q20" s="157"/>
      <c r="R20" s="157"/>
      <c r="S20" s="173"/>
      <c r="T20" s="173"/>
      <c r="U20" s="161"/>
      <c r="V20" s="157"/>
      <c r="W20" s="156"/>
      <c r="X20" s="156"/>
      <c r="Y20" s="156"/>
      <c r="Z20" s="156"/>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79" t="s">
        <v>534</v>
      </c>
      <c r="B64" s="11" t="s">
        <v>160</v>
      </c>
      <c r="C64" s="11" t="s">
        <v>156</v>
      </c>
      <c r="D64" s="166" t="s">
        <v>104</v>
      </c>
      <c r="E64" s="166" t="s">
        <v>94</v>
      </c>
      <c r="F64" s="179" t="s">
        <v>83</v>
      </c>
      <c r="G64" s="45" t="s">
        <v>157</v>
      </c>
      <c r="H64" s="44" t="s">
        <v>158</v>
      </c>
      <c r="I64" s="44" t="s">
        <v>159</v>
      </c>
      <c r="J64" s="179" t="s">
        <v>29</v>
      </c>
      <c r="K64" s="179" t="s">
        <v>53</v>
      </c>
      <c r="L64" s="190" t="s">
        <v>332</v>
      </c>
      <c r="M64" s="192" t="s">
        <v>113</v>
      </c>
      <c r="N64" s="194" t="str">
        <f>"07.2023"</f>
        <v>07.2023</v>
      </c>
      <c r="O64" s="196" t="str">
        <f>"07.2024"</f>
        <v>07.2024</v>
      </c>
      <c r="P64" s="192" t="s">
        <v>58</v>
      </c>
      <c r="Q64" s="166" t="s">
        <v>56</v>
      </c>
      <c r="R64" s="177" t="s">
        <v>30</v>
      </c>
      <c r="S64" s="166" t="s">
        <v>67</v>
      </c>
      <c r="T64" s="166">
        <v>0</v>
      </c>
      <c r="U64" s="177" t="s">
        <v>31</v>
      </c>
      <c r="V64" s="177" t="s">
        <v>70</v>
      </c>
      <c r="W64" s="179"/>
      <c r="X64" s="179"/>
      <c r="Y64" s="179"/>
      <c r="Z64" s="179"/>
    </row>
    <row r="65" spans="1:26" s="13" customFormat="1" ht="402" customHeight="1" x14ac:dyDescent="0.2">
      <c r="A65" s="180"/>
      <c r="B65" s="11" t="s">
        <v>327</v>
      </c>
      <c r="C65" s="11" t="s">
        <v>328</v>
      </c>
      <c r="D65" s="167"/>
      <c r="E65" s="167"/>
      <c r="F65" s="180"/>
      <c r="G65" s="45" t="s">
        <v>330</v>
      </c>
      <c r="H65" s="44" t="s">
        <v>329</v>
      </c>
      <c r="I65" s="44" t="s">
        <v>331</v>
      </c>
      <c r="J65" s="180"/>
      <c r="K65" s="180"/>
      <c r="L65" s="191"/>
      <c r="M65" s="193"/>
      <c r="N65" s="195"/>
      <c r="O65" s="197"/>
      <c r="P65" s="193"/>
      <c r="Q65" s="167"/>
      <c r="R65" s="178"/>
      <c r="S65" s="167"/>
      <c r="T65" s="167"/>
      <c r="U65" s="178"/>
      <c r="V65" s="178"/>
      <c r="W65" s="180"/>
      <c r="X65" s="180"/>
      <c r="Y65" s="180"/>
      <c r="Z65" s="180"/>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557</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66">
        <v>60</v>
      </c>
      <c r="B82" s="44" t="s">
        <v>513</v>
      </c>
      <c r="C82" s="44" t="s">
        <v>511</v>
      </c>
      <c r="D82" s="166" t="s">
        <v>104</v>
      </c>
      <c r="E82" s="166" t="s">
        <v>142</v>
      </c>
      <c r="F82" s="179" t="s">
        <v>129</v>
      </c>
      <c r="G82" s="185" t="s">
        <v>175</v>
      </c>
      <c r="H82" s="166" t="s">
        <v>175</v>
      </c>
      <c r="I82" s="44" t="s">
        <v>516</v>
      </c>
      <c r="J82" s="179" t="s">
        <v>29</v>
      </c>
      <c r="K82" s="179" t="s">
        <v>53</v>
      </c>
      <c r="L82" s="199" t="s">
        <v>517</v>
      </c>
      <c r="M82" s="166" t="s">
        <v>113</v>
      </c>
      <c r="N82" s="166" t="str">
        <f>"12.2023"</f>
        <v>12.2023</v>
      </c>
      <c r="O82" s="166" t="str">
        <f>"01.2025"</f>
        <v>01.2025</v>
      </c>
      <c r="P82" s="166" t="s">
        <v>372</v>
      </c>
      <c r="Q82" s="166" t="s">
        <v>67</v>
      </c>
      <c r="R82" s="194" t="s">
        <v>30</v>
      </c>
      <c r="S82" s="192" t="s">
        <v>67</v>
      </c>
      <c r="T82" s="177" t="s">
        <v>31</v>
      </c>
      <c r="U82" s="177" t="s">
        <v>31</v>
      </c>
      <c r="V82" s="177" t="s">
        <v>70</v>
      </c>
      <c r="W82" s="202"/>
      <c r="X82" s="202"/>
      <c r="Y82" s="202"/>
      <c r="Z82" s="202"/>
    </row>
    <row r="83" spans="1:26" ht="254.25" customHeight="1" x14ac:dyDescent="0.2">
      <c r="A83" s="167"/>
      <c r="B83" s="44" t="s">
        <v>514</v>
      </c>
      <c r="C83" s="44" t="s">
        <v>512</v>
      </c>
      <c r="D83" s="167"/>
      <c r="E83" s="167"/>
      <c r="F83" s="180"/>
      <c r="G83" s="186"/>
      <c r="H83" s="167"/>
      <c r="I83" s="44" t="s">
        <v>515</v>
      </c>
      <c r="J83" s="180"/>
      <c r="K83" s="180"/>
      <c r="L83" s="200"/>
      <c r="M83" s="167"/>
      <c r="N83" s="167"/>
      <c r="O83" s="167"/>
      <c r="P83" s="167"/>
      <c r="Q83" s="167"/>
      <c r="R83" s="195"/>
      <c r="S83" s="201"/>
      <c r="T83" s="178"/>
      <c r="U83" s="178"/>
      <c r="V83" s="178"/>
      <c r="W83" s="203"/>
      <c r="X83" s="203"/>
      <c r="Y83" s="203"/>
      <c r="Z83" s="203"/>
    </row>
    <row r="84" spans="1:26" ht="375" customHeight="1" x14ac:dyDescent="0.2">
      <c r="A84" s="174">
        <v>60</v>
      </c>
      <c r="B84" s="49" t="s">
        <v>513</v>
      </c>
      <c r="C84" s="41" t="s">
        <v>511</v>
      </c>
      <c r="D84" s="174" t="s">
        <v>104</v>
      </c>
      <c r="E84" s="166" t="s">
        <v>142</v>
      </c>
      <c r="F84" s="171" t="s">
        <v>129</v>
      </c>
      <c r="G84" s="177" t="s">
        <v>175</v>
      </c>
      <c r="H84" s="166" t="s">
        <v>175</v>
      </c>
      <c r="I84" s="40" t="s">
        <v>516</v>
      </c>
      <c r="J84" s="198" t="s">
        <v>29</v>
      </c>
      <c r="K84" s="179" t="s">
        <v>53</v>
      </c>
      <c r="L84" s="199" t="s">
        <v>517</v>
      </c>
      <c r="M84" s="166" t="s">
        <v>113</v>
      </c>
      <c r="N84" s="166" t="str">
        <f t="shared" si="18"/>
        <v>12.2023</v>
      </c>
      <c r="O84" s="166" t="str">
        <f>"01.2025"</f>
        <v>01.2025</v>
      </c>
      <c r="P84" s="166" t="s">
        <v>54</v>
      </c>
      <c r="Q84" s="166" t="s">
        <v>67</v>
      </c>
      <c r="R84" s="166" t="s">
        <v>30</v>
      </c>
      <c r="S84" s="166" t="s">
        <v>67</v>
      </c>
      <c r="T84" s="177" t="s">
        <v>56</v>
      </c>
      <c r="U84" s="177" t="s">
        <v>31</v>
      </c>
      <c r="V84" s="177" t="s">
        <v>70</v>
      </c>
      <c r="W84" s="202"/>
      <c r="X84" s="202"/>
      <c r="Y84" s="202"/>
      <c r="Z84" s="202"/>
    </row>
    <row r="85" spans="1:26" ht="233.25" customHeight="1" x14ac:dyDescent="0.2">
      <c r="A85" s="174"/>
      <c r="B85" s="38" t="s">
        <v>514</v>
      </c>
      <c r="C85" s="39" t="s">
        <v>512</v>
      </c>
      <c r="D85" s="174"/>
      <c r="E85" s="167"/>
      <c r="F85" s="171"/>
      <c r="G85" s="178"/>
      <c r="H85" s="167"/>
      <c r="I85" s="42" t="s">
        <v>515</v>
      </c>
      <c r="J85" s="180"/>
      <c r="K85" s="180"/>
      <c r="L85" s="200"/>
      <c r="M85" s="167"/>
      <c r="N85" s="167"/>
      <c r="O85" s="167"/>
      <c r="P85" s="167"/>
      <c r="Q85" s="167"/>
      <c r="R85" s="167"/>
      <c r="S85" s="167"/>
      <c r="T85" s="178"/>
      <c r="U85" s="178"/>
      <c r="V85" s="178"/>
      <c r="W85" s="203"/>
      <c r="X85" s="203"/>
      <c r="Y85" s="203"/>
      <c r="Z85" s="203"/>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557</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66">
        <v>97</v>
      </c>
      <c r="B122" s="181" t="s">
        <v>108</v>
      </c>
      <c r="C122" s="181" t="s">
        <v>109</v>
      </c>
      <c r="D122" s="166" t="s">
        <v>110</v>
      </c>
      <c r="E122" s="181" t="s">
        <v>89</v>
      </c>
      <c r="F122" s="171" t="s">
        <v>83</v>
      </c>
      <c r="G122" s="174" t="s">
        <v>124</v>
      </c>
      <c r="H122" s="174" t="s">
        <v>114</v>
      </c>
      <c r="I122" s="174" t="s">
        <v>181</v>
      </c>
      <c r="J122" s="171" t="s">
        <v>29</v>
      </c>
      <c r="K122" s="171" t="s">
        <v>53</v>
      </c>
      <c r="L122" s="172" t="s">
        <v>182</v>
      </c>
      <c r="M122" s="174" t="s">
        <v>113</v>
      </c>
      <c r="N122" s="174" t="s">
        <v>115</v>
      </c>
      <c r="O122" s="175" t="str">
        <f>"01.2024"</f>
        <v>01.2024</v>
      </c>
      <c r="P122" s="174" t="s">
        <v>58</v>
      </c>
      <c r="Q122" s="174" t="s">
        <v>56</v>
      </c>
      <c r="R122" s="176" t="s">
        <v>30</v>
      </c>
      <c r="S122" s="174" t="s">
        <v>67</v>
      </c>
      <c r="T122" s="174">
        <v>0</v>
      </c>
      <c r="U122" s="174" t="s">
        <v>31</v>
      </c>
      <c r="V122" s="176" t="s">
        <v>70</v>
      </c>
      <c r="W122" s="168"/>
      <c r="X122" s="168"/>
      <c r="Y122" s="168"/>
      <c r="Z122" s="168"/>
    </row>
    <row r="123" spans="1:26" s="13" customFormat="1" ht="300" customHeight="1" x14ac:dyDescent="0.2">
      <c r="A123" s="167"/>
      <c r="B123" s="182"/>
      <c r="C123" s="182"/>
      <c r="D123" s="167"/>
      <c r="E123" s="182"/>
      <c r="F123" s="183"/>
      <c r="G123" s="184"/>
      <c r="H123" s="169"/>
      <c r="I123" s="169"/>
      <c r="J123" s="169"/>
      <c r="K123" s="169"/>
      <c r="L123" s="169"/>
      <c r="M123" s="169"/>
      <c r="N123" s="169"/>
      <c r="O123" s="169"/>
      <c r="P123" s="169"/>
      <c r="Q123" s="169"/>
      <c r="R123" s="169"/>
      <c r="S123" s="169"/>
      <c r="T123" s="169"/>
      <c r="U123" s="169"/>
      <c r="V123" s="169"/>
      <c r="W123" s="169"/>
      <c r="X123" s="169"/>
      <c r="Y123" s="169"/>
      <c r="Z123" s="169"/>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595</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607</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555</v>
      </c>
      <c r="C132" s="53" t="s">
        <v>554</v>
      </c>
      <c r="D132" s="65" t="s">
        <v>104</v>
      </c>
      <c r="E132" s="53" t="s">
        <v>551</v>
      </c>
      <c r="F132" s="63" t="s">
        <v>129</v>
      </c>
      <c r="G132" s="65" t="s">
        <v>556</v>
      </c>
      <c r="H132" s="65" t="s">
        <v>552</v>
      </c>
      <c r="I132" s="65" t="s">
        <v>553</v>
      </c>
      <c r="J132" s="63" t="s">
        <v>29</v>
      </c>
      <c r="K132" s="63" t="s">
        <v>53</v>
      </c>
      <c r="L132" s="64" t="s">
        <v>608</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558</v>
      </c>
      <c r="F133" s="68" t="s">
        <v>129</v>
      </c>
      <c r="G133" s="67">
        <v>113</v>
      </c>
      <c r="H133" s="67" t="s">
        <v>66</v>
      </c>
      <c r="I133" s="67">
        <v>317</v>
      </c>
      <c r="J133" s="68" t="s">
        <v>29</v>
      </c>
      <c r="K133" s="68" t="s">
        <v>53</v>
      </c>
      <c r="L133" s="70" t="s">
        <v>609</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559</v>
      </c>
      <c r="F134" s="68" t="s">
        <v>129</v>
      </c>
      <c r="G134" s="67" t="s">
        <v>222</v>
      </c>
      <c r="H134" s="67" t="s">
        <v>223</v>
      </c>
      <c r="I134" s="67" t="s">
        <v>560</v>
      </c>
      <c r="J134" s="68" t="s">
        <v>29</v>
      </c>
      <c r="K134" s="68" t="s">
        <v>53</v>
      </c>
      <c r="L134" s="70" t="s">
        <v>606</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562</v>
      </c>
      <c r="C135" s="53" t="s">
        <v>563</v>
      </c>
      <c r="D135" s="67" t="s">
        <v>104</v>
      </c>
      <c r="E135" s="53" t="s">
        <v>561</v>
      </c>
      <c r="F135" s="68" t="s">
        <v>129</v>
      </c>
      <c r="G135" s="67" t="s">
        <v>564</v>
      </c>
      <c r="H135" s="67" t="s">
        <v>565</v>
      </c>
      <c r="I135" s="67" t="s">
        <v>566</v>
      </c>
      <c r="J135" s="68" t="s">
        <v>29</v>
      </c>
      <c r="K135" s="68" t="s">
        <v>53</v>
      </c>
      <c r="L135" s="70" t="s">
        <v>605</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568</v>
      </c>
      <c r="C136" s="11" t="s">
        <v>567</v>
      </c>
      <c r="D136" s="73" t="s">
        <v>569</v>
      </c>
      <c r="E136" s="73" t="s">
        <v>575</v>
      </c>
      <c r="F136" s="71" t="s">
        <v>83</v>
      </c>
      <c r="G136" s="71" t="s">
        <v>571</v>
      </c>
      <c r="H136" s="73" t="s">
        <v>570</v>
      </c>
      <c r="I136" s="73" t="s">
        <v>572</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574</v>
      </c>
      <c r="C137" s="53" t="s">
        <v>573</v>
      </c>
      <c r="D137" s="73" t="s">
        <v>103</v>
      </c>
      <c r="E137" s="53" t="s">
        <v>576</v>
      </c>
      <c r="F137" s="71" t="s">
        <v>83</v>
      </c>
      <c r="G137" s="73">
        <v>168</v>
      </c>
      <c r="H137" s="73" t="s">
        <v>134</v>
      </c>
      <c r="I137" s="73">
        <v>55</v>
      </c>
      <c r="J137" s="71" t="s">
        <v>29</v>
      </c>
      <c r="K137" s="71" t="s">
        <v>53</v>
      </c>
      <c r="L137" s="72" t="s">
        <v>604</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580</v>
      </c>
      <c r="C138" s="53" t="s">
        <v>579</v>
      </c>
      <c r="D138" s="73" t="s">
        <v>578</v>
      </c>
      <c r="E138" s="53" t="s">
        <v>577</v>
      </c>
      <c r="F138" s="71" t="s">
        <v>83</v>
      </c>
      <c r="G138" s="73" t="s">
        <v>364</v>
      </c>
      <c r="H138" s="73" t="s">
        <v>408</v>
      </c>
      <c r="I138" s="73" t="s">
        <v>581</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583</v>
      </c>
      <c r="C139" s="53" t="s">
        <v>584</v>
      </c>
      <c r="D139" s="83" t="s">
        <v>189</v>
      </c>
      <c r="E139" s="53" t="s">
        <v>582</v>
      </c>
      <c r="F139" s="84" t="s">
        <v>83</v>
      </c>
      <c r="G139" s="85" t="s">
        <v>585</v>
      </c>
      <c r="H139" s="83" t="s">
        <v>586</v>
      </c>
      <c r="I139" s="83" t="s">
        <v>587</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590</v>
      </c>
      <c r="D140" s="89" t="s">
        <v>384</v>
      </c>
      <c r="E140" s="53" t="s">
        <v>588</v>
      </c>
      <c r="F140" s="87" t="s">
        <v>83</v>
      </c>
      <c r="G140" s="89" t="s">
        <v>361</v>
      </c>
      <c r="H140" s="89" t="s">
        <v>362</v>
      </c>
      <c r="I140" s="89" t="s">
        <v>589</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591</v>
      </c>
      <c r="C142" s="53" t="s">
        <v>592</v>
      </c>
      <c r="D142" s="102" t="s">
        <v>104</v>
      </c>
      <c r="E142" s="53" t="s">
        <v>593</v>
      </c>
      <c r="F142" s="100" t="s">
        <v>129</v>
      </c>
      <c r="G142" s="102">
        <v>245</v>
      </c>
      <c r="H142" s="102" t="s">
        <v>594</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596</v>
      </c>
      <c r="C143" s="53" t="s">
        <v>597</v>
      </c>
      <c r="D143" s="104" t="s">
        <v>105</v>
      </c>
      <c r="E143" s="53" t="s">
        <v>598</v>
      </c>
      <c r="F143" s="105" t="s">
        <v>129</v>
      </c>
      <c r="G143" s="104" t="s">
        <v>599</v>
      </c>
      <c r="H143" s="104" t="s">
        <v>600</v>
      </c>
      <c r="I143" s="104" t="s">
        <v>601</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11" t="s">
        <v>70</v>
      </c>
      <c r="W143" s="12"/>
      <c r="X143" s="12"/>
      <c r="Y143" s="12"/>
      <c r="Z143" s="12"/>
    </row>
    <row r="144" spans="1:26" ht="47.25" customHeight="1" x14ac:dyDescent="0.2">
      <c r="A144" s="110">
        <v>118</v>
      </c>
      <c r="B144" s="53" t="s">
        <v>489</v>
      </c>
      <c r="C144" s="53" t="s">
        <v>490</v>
      </c>
      <c r="D144" s="110" t="s">
        <v>103</v>
      </c>
      <c r="E144" s="53" t="s">
        <v>491</v>
      </c>
      <c r="F144" s="108" t="s">
        <v>83</v>
      </c>
      <c r="G144" s="110">
        <v>796</v>
      </c>
      <c r="H144" s="110" t="s">
        <v>209</v>
      </c>
      <c r="I144" s="110">
        <v>2</v>
      </c>
      <c r="J144" s="108" t="s">
        <v>29</v>
      </c>
      <c r="K144" s="108" t="s">
        <v>53</v>
      </c>
      <c r="L144" s="109">
        <v>447333.34</v>
      </c>
      <c r="M144" s="110" t="s">
        <v>113</v>
      </c>
      <c r="N144" s="110" t="str">
        <f t="shared" ref="N144" si="28">"02.2024"</f>
        <v>02.2024</v>
      </c>
      <c r="O144" s="110" t="str">
        <f>"07.2024"</f>
        <v>07.2024</v>
      </c>
      <c r="P144" s="110" t="s">
        <v>116</v>
      </c>
      <c r="Q144" s="110" t="s">
        <v>56</v>
      </c>
      <c r="R144" s="111" t="s">
        <v>30</v>
      </c>
      <c r="S144" s="110" t="s">
        <v>56</v>
      </c>
      <c r="T144" s="110">
        <v>0</v>
      </c>
      <c r="U144" s="110">
        <v>0</v>
      </c>
      <c r="V144" s="112" t="s">
        <v>70</v>
      </c>
      <c r="W144" s="12"/>
      <c r="X144" s="12"/>
      <c r="Y144" s="12"/>
      <c r="Z144" s="12"/>
    </row>
    <row r="145" spans="1:26" ht="67.5" x14ac:dyDescent="0.2">
      <c r="A145" s="110">
        <v>119</v>
      </c>
      <c r="B145" s="53" t="s">
        <v>215</v>
      </c>
      <c r="C145" s="53" t="s">
        <v>216</v>
      </c>
      <c r="D145" s="110" t="s">
        <v>104</v>
      </c>
      <c r="E145" s="53" t="s">
        <v>621</v>
      </c>
      <c r="F145" s="108" t="s">
        <v>129</v>
      </c>
      <c r="G145" s="110" t="s">
        <v>217</v>
      </c>
      <c r="H145" s="110" t="s">
        <v>218</v>
      </c>
      <c r="I145" s="110" t="s">
        <v>602</v>
      </c>
      <c r="J145" s="108" t="s">
        <v>29</v>
      </c>
      <c r="K145" s="108" t="s">
        <v>53</v>
      </c>
      <c r="L145" s="109" t="s">
        <v>603</v>
      </c>
      <c r="M145" s="110" t="s">
        <v>113</v>
      </c>
      <c r="N145" s="110" t="str">
        <f t="shared" ref="N145:N164" si="29">"02.2024"</f>
        <v>02.2024</v>
      </c>
      <c r="O145" s="110" t="str">
        <f>"01.2025"</f>
        <v>01.2025</v>
      </c>
      <c r="P145" s="110" t="s">
        <v>54</v>
      </c>
      <c r="Q145" s="110" t="s">
        <v>67</v>
      </c>
      <c r="R145" s="111" t="s">
        <v>30</v>
      </c>
      <c r="S145" s="110" t="s">
        <v>67</v>
      </c>
      <c r="T145" s="110" t="s">
        <v>56</v>
      </c>
      <c r="U145" s="110">
        <v>0</v>
      </c>
      <c r="V145" s="112" t="s">
        <v>70</v>
      </c>
      <c r="W145" s="12"/>
      <c r="X145" s="12"/>
      <c r="Y145" s="12"/>
      <c r="Z145" s="12"/>
    </row>
    <row r="146" spans="1:26" ht="165" customHeight="1" x14ac:dyDescent="0.2">
      <c r="A146" s="110">
        <v>120</v>
      </c>
      <c r="B146" s="53" t="s">
        <v>215</v>
      </c>
      <c r="C146" s="53" t="s">
        <v>216</v>
      </c>
      <c r="D146" s="110" t="s">
        <v>104</v>
      </c>
      <c r="E146" s="53" t="s">
        <v>610</v>
      </c>
      <c r="F146" s="108" t="s">
        <v>129</v>
      </c>
      <c r="G146" s="110" t="s">
        <v>217</v>
      </c>
      <c r="H146" s="110" t="s">
        <v>218</v>
      </c>
      <c r="I146" s="110" t="s">
        <v>611</v>
      </c>
      <c r="J146" s="108" t="s">
        <v>29</v>
      </c>
      <c r="K146" s="108" t="s">
        <v>53</v>
      </c>
      <c r="L146" s="109" t="s">
        <v>612</v>
      </c>
      <c r="M146" s="110" t="s">
        <v>113</v>
      </c>
      <c r="N146" s="110" t="str">
        <f t="shared" si="29"/>
        <v>02.2024</v>
      </c>
      <c r="O146" s="110" t="str">
        <f>"01.2025"</f>
        <v>01.2025</v>
      </c>
      <c r="P146" s="110" t="s">
        <v>54</v>
      </c>
      <c r="Q146" s="110" t="s">
        <v>67</v>
      </c>
      <c r="R146" s="111" t="s">
        <v>30</v>
      </c>
      <c r="S146" s="110" t="s">
        <v>67</v>
      </c>
      <c r="T146" s="110" t="s">
        <v>56</v>
      </c>
      <c r="U146" s="110">
        <v>0</v>
      </c>
      <c r="V146" s="112" t="s">
        <v>70</v>
      </c>
      <c r="W146" s="12"/>
      <c r="X146" s="12"/>
      <c r="Y146" s="12"/>
      <c r="Z146" s="12"/>
    </row>
    <row r="147" spans="1:26" ht="67.5" x14ac:dyDescent="0.2">
      <c r="A147" s="110">
        <v>121</v>
      </c>
      <c r="B147" s="53" t="s">
        <v>613</v>
      </c>
      <c r="C147" s="53" t="s">
        <v>614</v>
      </c>
      <c r="D147" s="110" t="s">
        <v>104</v>
      </c>
      <c r="E147" s="53" t="s">
        <v>615</v>
      </c>
      <c r="F147" s="108" t="s">
        <v>129</v>
      </c>
      <c r="G147" s="110" t="s">
        <v>564</v>
      </c>
      <c r="H147" s="110" t="s">
        <v>565</v>
      </c>
      <c r="I147" s="110" t="s">
        <v>616</v>
      </c>
      <c r="J147" s="108" t="s">
        <v>29</v>
      </c>
      <c r="K147" s="108" t="s">
        <v>53</v>
      </c>
      <c r="L147" s="109">
        <v>120536.69</v>
      </c>
      <c r="M147" s="110" t="s">
        <v>113</v>
      </c>
      <c r="N147" s="110" t="str">
        <f t="shared" si="29"/>
        <v>02.2024</v>
      </c>
      <c r="O147" s="110" t="str">
        <f>"12.2024"</f>
        <v>12.2024</v>
      </c>
      <c r="P147" s="110" t="s">
        <v>54</v>
      </c>
      <c r="Q147" s="110" t="s">
        <v>67</v>
      </c>
      <c r="R147" s="111" t="s">
        <v>30</v>
      </c>
      <c r="S147" s="110" t="s">
        <v>67</v>
      </c>
      <c r="T147" s="110" t="s">
        <v>56</v>
      </c>
      <c r="U147" s="110">
        <v>0</v>
      </c>
      <c r="V147" s="112" t="s">
        <v>70</v>
      </c>
      <c r="W147" s="12"/>
      <c r="X147" s="12"/>
      <c r="Y147" s="12"/>
      <c r="Z147" s="12"/>
    </row>
    <row r="148" spans="1:26" ht="191.25" x14ac:dyDescent="0.2">
      <c r="A148" s="110">
        <v>122</v>
      </c>
      <c r="B148" s="53" t="s">
        <v>215</v>
      </c>
      <c r="C148" s="53" t="s">
        <v>216</v>
      </c>
      <c r="D148" s="110" t="s">
        <v>104</v>
      </c>
      <c r="E148" s="53" t="s">
        <v>617</v>
      </c>
      <c r="F148" s="108" t="s">
        <v>129</v>
      </c>
      <c r="G148" s="110" t="s">
        <v>217</v>
      </c>
      <c r="H148" s="110" t="s">
        <v>218</v>
      </c>
      <c r="I148" s="110" t="s">
        <v>618</v>
      </c>
      <c r="J148" s="108" t="s">
        <v>29</v>
      </c>
      <c r="K148" s="108" t="s">
        <v>53</v>
      </c>
      <c r="L148" s="109">
        <v>1113609.23</v>
      </c>
      <c r="M148" s="110" t="s">
        <v>113</v>
      </c>
      <c r="N148" s="110" t="str">
        <f t="shared" si="29"/>
        <v>02.2024</v>
      </c>
      <c r="O148" s="110" t="str">
        <f>"12.2024"</f>
        <v>12.2024</v>
      </c>
      <c r="P148" s="110" t="s">
        <v>54</v>
      </c>
      <c r="Q148" s="110" t="s">
        <v>67</v>
      </c>
      <c r="R148" s="111" t="s">
        <v>30</v>
      </c>
      <c r="S148" s="110" t="s">
        <v>67</v>
      </c>
      <c r="T148" s="110" t="s">
        <v>56</v>
      </c>
      <c r="U148" s="110">
        <v>0</v>
      </c>
      <c r="V148" s="112" t="s">
        <v>70</v>
      </c>
      <c r="W148" s="12"/>
      <c r="X148" s="12"/>
      <c r="Y148" s="12"/>
      <c r="Z148" s="12"/>
    </row>
    <row r="149" spans="1:26" ht="33.75" x14ac:dyDescent="0.2">
      <c r="A149" s="110">
        <v>123</v>
      </c>
      <c r="B149" s="53" t="s">
        <v>613</v>
      </c>
      <c r="C149" s="53" t="s">
        <v>614</v>
      </c>
      <c r="D149" s="110" t="s">
        <v>104</v>
      </c>
      <c r="E149" s="53" t="s">
        <v>619</v>
      </c>
      <c r="F149" s="108" t="s">
        <v>129</v>
      </c>
      <c r="G149" s="110" t="s">
        <v>564</v>
      </c>
      <c r="H149" s="110" t="s">
        <v>565</v>
      </c>
      <c r="I149" s="110" t="s">
        <v>620</v>
      </c>
      <c r="J149" s="108" t="s">
        <v>29</v>
      </c>
      <c r="K149" s="108" t="s">
        <v>53</v>
      </c>
      <c r="L149" s="109">
        <v>231300.37</v>
      </c>
      <c r="M149" s="110" t="s">
        <v>113</v>
      </c>
      <c r="N149" s="110" t="str">
        <f t="shared" si="29"/>
        <v>02.2024</v>
      </c>
      <c r="O149" s="110" t="str">
        <f>"12.2024"</f>
        <v>12.2024</v>
      </c>
      <c r="P149" s="110" t="s">
        <v>54</v>
      </c>
      <c r="Q149" s="110" t="s">
        <v>67</v>
      </c>
      <c r="R149" s="111" t="s">
        <v>30</v>
      </c>
      <c r="S149" s="110" t="s">
        <v>67</v>
      </c>
      <c r="T149" s="110" t="s">
        <v>56</v>
      </c>
      <c r="U149" s="110">
        <v>0</v>
      </c>
      <c r="V149" s="112" t="s">
        <v>70</v>
      </c>
      <c r="W149" s="12"/>
      <c r="X149" s="12"/>
      <c r="Y149" s="12"/>
      <c r="Z149" s="12"/>
    </row>
    <row r="150" spans="1:26" ht="47.25" customHeight="1" x14ac:dyDescent="0.2">
      <c r="A150" s="115">
        <v>124</v>
      </c>
      <c r="B150" s="53" t="s">
        <v>622</v>
      </c>
      <c r="C150" s="53" t="s">
        <v>623</v>
      </c>
      <c r="D150" s="115" t="s">
        <v>104</v>
      </c>
      <c r="E150" s="53" t="s">
        <v>624</v>
      </c>
      <c r="F150" s="113" t="s">
        <v>83</v>
      </c>
      <c r="G150" s="116" t="s">
        <v>119</v>
      </c>
      <c r="H150" s="115" t="s">
        <v>51</v>
      </c>
      <c r="I150" s="115">
        <v>8674</v>
      </c>
      <c r="J150" s="113" t="s">
        <v>29</v>
      </c>
      <c r="K150" s="113" t="s">
        <v>53</v>
      </c>
      <c r="L150" s="114">
        <v>1901080.58</v>
      </c>
      <c r="M150" s="115" t="s">
        <v>113</v>
      </c>
      <c r="N150" s="115" t="str">
        <f t="shared" si="29"/>
        <v>02.2024</v>
      </c>
      <c r="O150" s="115" t="str">
        <f>"12.2024"</f>
        <v>12.2024</v>
      </c>
      <c r="P150" s="115" t="s">
        <v>116</v>
      </c>
      <c r="Q150" s="115" t="s">
        <v>56</v>
      </c>
      <c r="R150" s="116" t="s">
        <v>30</v>
      </c>
      <c r="S150" s="115" t="s">
        <v>56</v>
      </c>
      <c r="T150" s="115">
        <v>0</v>
      </c>
      <c r="U150" s="115">
        <v>0</v>
      </c>
      <c r="V150" s="130" t="s">
        <v>70</v>
      </c>
      <c r="W150" s="12"/>
      <c r="X150" s="12"/>
      <c r="Y150" s="12"/>
      <c r="Z150" s="12"/>
    </row>
    <row r="151" spans="1:26" ht="165" customHeight="1" x14ac:dyDescent="0.2">
      <c r="A151" s="122">
        <v>125</v>
      </c>
      <c r="B151" s="120" t="s">
        <v>626</v>
      </c>
      <c r="C151" s="120" t="s">
        <v>625</v>
      </c>
      <c r="D151" s="117" t="s">
        <v>104</v>
      </c>
      <c r="E151" s="120" t="s">
        <v>263</v>
      </c>
      <c r="F151" s="119" t="s">
        <v>129</v>
      </c>
      <c r="G151" s="117"/>
      <c r="H151" s="117"/>
      <c r="I151" s="117" t="s">
        <v>627</v>
      </c>
      <c r="J151" s="119" t="s">
        <v>29</v>
      </c>
      <c r="K151" s="119" t="s">
        <v>53</v>
      </c>
      <c r="L151" s="121" t="s">
        <v>628</v>
      </c>
      <c r="M151" s="117" t="s">
        <v>113</v>
      </c>
      <c r="N151" s="117" t="str">
        <f t="shared" si="29"/>
        <v>02.2024</v>
      </c>
      <c r="O151" s="117" t="str">
        <f>"01.2025"</f>
        <v>01.2025</v>
      </c>
      <c r="P151" s="117" t="s">
        <v>54</v>
      </c>
      <c r="Q151" s="117" t="s">
        <v>67</v>
      </c>
      <c r="R151" s="118" t="s">
        <v>30</v>
      </c>
      <c r="S151" s="117" t="s">
        <v>67</v>
      </c>
      <c r="T151" s="117" t="s">
        <v>56</v>
      </c>
      <c r="U151" s="117">
        <v>0</v>
      </c>
      <c r="V151" s="130" t="s">
        <v>70</v>
      </c>
      <c r="W151" s="25"/>
      <c r="X151" s="25"/>
      <c r="Y151" s="25"/>
      <c r="Z151" s="25"/>
    </row>
    <row r="152" spans="1:26" s="131" customFormat="1" ht="95.25" customHeight="1" x14ac:dyDescent="0.2">
      <c r="A152" s="122">
        <v>126</v>
      </c>
      <c r="B152" s="125" t="s">
        <v>629</v>
      </c>
      <c r="C152" s="125" t="s">
        <v>630</v>
      </c>
      <c r="D152" s="125" t="s">
        <v>104</v>
      </c>
      <c r="E152" s="126" t="s">
        <v>634</v>
      </c>
      <c r="F152" s="126" t="s">
        <v>129</v>
      </c>
      <c r="G152" s="125" t="s">
        <v>631</v>
      </c>
      <c r="H152" s="125" t="s">
        <v>594</v>
      </c>
      <c r="I152" s="125" t="s">
        <v>632</v>
      </c>
      <c r="J152" s="123" t="s">
        <v>29</v>
      </c>
      <c r="K152" s="123" t="s">
        <v>53</v>
      </c>
      <c r="L152" s="126" t="s">
        <v>633</v>
      </c>
      <c r="M152" s="122" t="s">
        <v>113</v>
      </c>
      <c r="N152" s="122" t="str">
        <f t="shared" si="29"/>
        <v>02.2024</v>
      </c>
      <c r="O152" s="122" t="str">
        <f>"01.2025"</f>
        <v>01.2025</v>
      </c>
      <c r="P152" s="122" t="s">
        <v>54</v>
      </c>
      <c r="Q152" s="122" t="s">
        <v>67</v>
      </c>
      <c r="R152" s="124" t="s">
        <v>30</v>
      </c>
      <c r="S152" s="122" t="s">
        <v>67</v>
      </c>
      <c r="T152" s="122" t="s">
        <v>56</v>
      </c>
      <c r="U152" s="122">
        <v>0</v>
      </c>
      <c r="V152" s="130" t="s">
        <v>70</v>
      </c>
      <c r="W152" s="125"/>
      <c r="X152" s="125"/>
      <c r="Y152" s="125"/>
      <c r="Z152" s="125"/>
    </row>
    <row r="153" spans="1:26" ht="135" x14ac:dyDescent="0.2">
      <c r="A153" s="129">
        <v>127</v>
      </c>
      <c r="B153" s="53" t="s">
        <v>637</v>
      </c>
      <c r="C153" s="53" t="s">
        <v>636</v>
      </c>
      <c r="D153" s="129" t="s">
        <v>104</v>
      </c>
      <c r="E153" s="53" t="s">
        <v>635</v>
      </c>
      <c r="F153" s="127" t="s">
        <v>129</v>
      </c>
      <c r="G153" s="129" t="s">
        <v>638</v>
      </c>
      <c r="H153" s="129" t="s">
        <v>639</v>
      </c>
      <c r="I153" s="129" t="s">
        <v>640</v>
      </c>
      <c r="J153" s="127" t="s">
        <v>29</v>
      </c>
      <c r="K153" s="127" t="s">
        <v>53</v>
      </c>
      <c r="L153" s="128">
        <v>520264.36</v>
      </c>
      <c r="M153" s="129" t="s">
        <v>113</v>
      </c>
      <c r="N153" s="129" t="str">
        <f t="shared" si="29"/>
        <v>02.2024</v>
      </c>
      <c r="O153" s="129" t="str">
        <f t="shared" ref="O153:O161" si="30">"12.2024"</f>
        <v>12.2024</v>
      </c>
      <c r="P153" s="129" t="s">
        <v>54</v>
      </c>
      <c r="Q153" s="129" t="s">
        <v>67</v>
      </c>
      <c r="R153" s="130" t="s">
        <v>30</v>
      </c>
      <c r="S153" s="129" t="s">
        <v>67</v>
      </c>
      <c r="T153" s="129" t="s">
        <v>56</v>
      </c>
      <c r="U153" s="129">
        <v>0</v>
      </c>
      <c r="V153" s="134" t="s">
        <v>70</v>
      </c>
      <c r="W153" s="12"/>
      <c r="X153" s="12"/>
      <c r="Y153" s="12"/>
      <c r="Z153" s="12"/>
    </row>
    <row r="154" spans="1:26" s="131" customFormat="1" ht="95.25" customHeight="1" x14ac:dyDescent="0.2">
      <c r="A154" s="129">
        <v>128</v>
      </c>
      <c r="B154" s="125" t="s">
        <v>591</v>
      </c>
      <c r="C154" s="125" t="s">
        <v>592</v>
      </c>
      <c r="D154" s="125" t="s">
        <v>104</v>
      </c>
      <c r="E154" s="126" t="s">
        <v>641</v>
      </c>
      <c r="F154" s="126" t="s">
        <v>129</v>
      </c>
      <c r="G154" s="125" t="s">
        <v>631</v>
      </c>
      <c r="H154" s="125" t="s">
        <v>594</v>
      </c>
      <c r="I154" s="125" t="s">
        <v>642</v>
      </c>
      <c r="J154" s="127" t="s">
        <v>29</v>
      </c>
      <c r="K154" s="127" t="s">
        <v>53</v>
      </c>
      <c r="L154" s="136">
        <v>137824.65</v>
      </c>
      <c r="M154" s="129" t="s">
        <v>113</v>
      </c>
      <c r="N154" s="129" t="str">
        <f t="shared" si="29"/>
        <v>02.2024</v>
      </c>
      <c r="O154" s="129" t="str">
        <f t="shared" si="30"/>
        <v>12.2024</v>
      </c>
      <c r="P154" s="129" t="s">
        <v>54</v>
      </c>
      <c r="Q154" s="129" t="s">
        <v>67</v>
      </c>
      <c r="R154" s="130" t="s">
        <v>30</v>
      </c>
      <c r="S154" s="129" t="s">
        <v>67</v>
      </c>
      <c r="T154" s="129" t="s">
        <v>56</v>
      </c>
      <c r="U154" s="129">
        <v>0</v>
      </c>
      <c r="V154" s="134" t="s">
        <v>70</v>
      </c>
      <c r="W154" s="125"/>
      <c r="X154" s="125"/>
      <c r="Y154" s="125"/>
      <c r="Z154" s="125"/>
    </row>
    <row r="155" spans="1:26" s="131" customFormat="1" ht="95.25" customHeight="1" x14ac:dyDescent="0.2">
      <c r="A155" s="129">
        <v>129</v>
      </c>
      <c r="B155" s="125" t="s">
        <v>591</v>
      </c>
      <c r="C155" s="125" t="s">
        <v>592</v>
      </c>
      <c r="D155" s="125" t="s">
        <v>104</v>
      </c>
      <c r="E155" s="126" t="s">
        <v>645</v>
      </c>
      <c r="F155" s="126" t="s">
        <v>129</v>
      </c>
      <c r="G155" s="125" t="s">
        <v>631</v>
      </c>
      <c r="H155" s="125" t="s">
        <v>594</v>
      </c>
      <c r="I155" s="125" t="s">
        <v>643</v>
      </c>
      <c r="J155" s="127" t="s">
        <v>29</v>
      </c>
      <c r="K155" s="127" t="s">
        <v>53</v>
      </c>
      <c r="L155" s="136">
        <v>196031.95</v>
      </c>
      <c r="M155" s="129" t="s">
        <v>113</v>
      </c>
      <c r="N155" s="129" t="str">
        <f t="shared" si="29"/>
        <v>02.2024</v>
      </c>
      <c r="O155" s="129" t="str">
        <f t="shared" si="30"/>
        <v>12.2024</v>
      </c>
      <c r="P155" s="129" t="s">
        <v>54</v>
      </c>
      <c r="Q155" s="129" t="s">
        <v>67</v>
      </c>
      <c r="R155" s="130" t="s">
        <v>30</v>
      </c>
      <c r="S155" s="129" t="s">
        <v>67</v>
      </c>
      <c r="T155" s="129" t="s">
        <v>56</v>
      </c>
      <c r="U155" s="129">
        <v>0</v>
      </c>
      <c r="V155" s="134" t="s">
        <v>70</v>
      </c>
      <c r="W155" s="125"/>
      <c r="X155" s="125"/>
      <c r="Y155" s="125"/>
      <c r="Z155" s="125"/>
    </row>
    <row r="156" spans="1:26" s="131" customFormat="1" ht="95.25" customHeight="1" x14ac:dyDescent="0.2">
      <c r="A156" s="129">
        <v>130</v>
      </c>
      <c r="B156" s="125" t="s">
        <v>591</v>
      </c>
      <c r="C156" s="125" t="s">
        <v>592</v>
      </c>
      <c r="D156" s="125" t="s">
        <v>104</v>
      </c>
      <c r="E156" s="126" t="s">
        <v>646</v>
      </c>
      <c r="F156" s="126" t="s">
        <v>129</v>
      </c>
      <c r="G156" s="125" t="s">
        <v>631</v>
      </c>
      <c r="H156" s="125" t="s">
        <v>594</v>
      </c>
      <c r="I156" s="125" t="s">
        <v>644</v>
      </c>
      <c r="J156" s="127" t="s">
        <v>29</v>
      </c>
      <c r="K156" s="127" t="s">
        <v>53</v>
      </c>
      <c r="L156" s="136">
        <v>122250</v>
      </c>
      <c r="M156" s="129" t="s">
        <v>113</v>
      </c>
      <c r="N156" s="129" t="str">
        <f t="shared" si="29"/>
        <v>02.2024</v>
      </c>
      <c r="O156" s="129" t="str">
        <f t="shared" si="30"/>
        <v>12.2024</v>
      </c>
      <c r="P156" s="129" t="s">
        <v>54</v>
      </c>
      <c r="Q156" s="129" t="s">
        <v>67</v>
      </c>
      <c r="R156" s="130" t="s">
        <v>30</v>
      </c>
      <c r="S156" s="129" t="s">
        <v>67</v>
      </c>
      <c r="T156" s="129" t="s">
        <v>56</v>
      </c>
      <c r="U156" s="129">
        <v>0</v>
      </c>
      <c r="V156" s="134" t="s">
        <v>70</v>
      </c>
      <c r="W156" s="125"/>
      <c r="X156" s="125"/>
      <c r="Y156" s="125"/>
      <c r="Z156" s="125"/>
    </row>
    <row r="157" spans="1:26" s="131" customFormat="1" ht="95.25" customHeight="1" x14ac:dyDescent="0.2">
      <c r="A157" s="129">
        <v>131</v>
      </c>
      <c r="B157" s="125" t="s">
        <v>591</v>
      </c>
      <c r="C157" s="125" t="s">
        <v>592</v>
      </c>
      <c r="D157" s="125" t="s">
        <v>104</v>
      </c>
      <c r="E157" s="126" t="s">
        <v>647</v>
      </c>
      <c r="F157" s="126" t="s">
        <v>129</v>
      </c>
      <c r="G157" s="125" t="s">
        <v>631</v>
      </c>
      <c r="H157" s="125" t="s">
        <v>594</v>
      </c>
      <c r="I157" s="125" t="s">
        <v>648</v>
      </c>
      <c r="J157" s="127" t="s">
        <v>29</v>
      </c>
      <c r="K157" s="127" t="s">
        <v>53</v>
      </c>
      <c r="L157" s="136">
        <v>243147.1</v>
      </c>
      <c r="M157" s="129" t="s">
        <v>113</v>
      </c>
      <c r="N157" s="129" t="str">
        <f t="shared" si="29"/>
        <v>02.2024</v>
      </c>
      <c r="O157" s="129" t="str">
        <f t="shared" si="30"/>
        <v>12.2024</v>
      </c>
      <c r="P157" s="129" t="s">
        <v>54</v>
      </c>
      <c r="Q157" s="129" t="s">
        <v>67</v>
      </c>
      <c r="R157" s="130" t="s">
        <v>30</v>
      </c>
      <c r="S157" s="129" t="s">
        <v>67</v>
      </c>
      <c r="T157" s="129" t="s">
        <v>56</v>
      </c>
      <c r="U157" s="129">
        <v>0</v>
      </c>
      <c r="V157" s="134" t="s">
        <v>70</v>
      </c>
      <c r="W157" s="125"/>
      <c r="X157" s="125"/>
      <c r="Y157" s="125"/>
      <c r="Z157" s="125"/>
    </row>
    <row r="158" spans="1:26" s="131" customFormat="1" ht="95.25" customHeight="1" x14ac:dyDescent="0.2">
      <c r="A158" s="129">
        <v>132</v>
      </c>
      <c r="B158" s="125" t="s">
        <v>591</v>
      </c>
      <c r="C158" s="125" t="s">
        <v>592</v>
      </c>
      <c r="D158" s="125" t="s">
        <v>104</v>
      </c>
      <c r="E158" s="126" t="s">
        <v>649</v>
      </c>
      <c r="F158" s="126" t="s">
        <v>129</v>
      </c>
      <c r="G158" s="125" t="s">
        <v>631</v>
      </c>
      <c r="H158" s="125" t="s">
        <v>594</v>
      </c>
      <c r="I158" s="125" t="s">
        <v>650</v>
      </c>
      <c r="J158" s="127" t="s">
        <v>29</v>
      </c>
      <c r="K158" s="127" t="s">
        <v>53</v>
      </c>
      <c r="L158" s="136">
        <v>131867</v>
      </c>
      <c r="M158" s="129" t="s">
        <v>113</v>
      </c>
      <c r="N158" s="129" t="str">
        <f t="shared" si="29"/>
        <v>02.2024</v>
      </c>
      <c r="O158" s="129" t="str">
        <f t="shared" si="30"/>
        <v>12.2024</v>
      </c>
      <c r="P158" s="129" t="s">
        <v>54</v>
      </c>
      <c r="Q158" s="129" t="s">
        <v>67</v>
      </c>
      <c r="R158" s="130" t="s">
        <v>30</v>
      </c>
      <c r="S158" s="129" t="s">
        <v>67</v>
      </c>
      <c r="T158" s="129" t="s">
        <v>56</v>
      </c>
      <c r="U158" s="129">
        <v>0</v>
      </c>
      <c r="V158" s="134" t="s">
        <v>70</v>
      </c>
      <c r="W158" s="125"/>
      <c r="X158" s="125"/>
      <c r="Y158" s="125"/>
      <c r="Z158" s="125"/>
    </row>
    <row r="159" spans="1:26" s="131" customFormat="1" ht="95.25" customHeight="1" x14ac:dyDescent="0.2">
      <c r="A159" s="129">
        <v>133</v>
      </c>
      <c r="B159" s="125" t="s">
        <v>591</v>
      </c>
      <c r="C159" s="125" t="s">
        <v>592</v>
      </c>
      <c r="D159" s="125" t="s">
        <v>104</v>
      </c>
      <c r="E159" s="126" t="s">
        <v>651</v>
      </c>
      <c r="F159" s="126" t="s">
        <v>129</v>
      </c>
      <c r="G159" s="125" t="s">
        <v>631</v>
      </c>
      <c r="H159" s="125" t="s">
        <v>594</v>
      </c>
      <c r="I159" s="125" t="s">
        <v>652</v>
      </c>
      <c r="J159" s="127" t="s">
        <v>29</v>
      </c>
      <c r="K159" s="127" t="s">
        <v>53</v>
      </c>
      <c r="L159" s="136">
        <v>119055.2</v>
      </c>
      <c r="M159" s="129" t="s">
        <v>113</v>
      </c>
      <c r="N159" s="129" t="str">
        <f t="shared" si="29"/>
        <v>02.2024</v>
      </c>
      <c r="O159" s="129" t="str">
        <f t="shared" si="30"/>
        <v>12.2024</v>
      </c>
      <c r="P159" s="129" t="s">
        <v>54</v>
      </c>
      <c r="Q159" s="129" t="s">
        <v>67</v>
      </c>
      <c r="R159" s="130" t="s">
        <v>30</v>
      </c>
      <c r="S159" s="129" t="s">
        <v>67</v>
      </c>
      <c r="T159" s="129" t="s">
        <v>56</v>
      </c>
      <c r="U159" s="129">
        <v>0</v>
      </c>
      <c r="V159" s="134" t="s">
        <v>70</v>
      </c>
      <c r="W159" s="125"/>
      <c r="X159" s="125"/>
      <c r="Y159" s="125"/>
      <c r="Z159" s="125"/>
    </row>
    <row r="160" spans="1:26" s="131" customFormat="1" ht="95.25" customHeight="1" x14ac:dyDescent="0.2">
      <c r="A160" s="129">
        <v>134</v>
      </c>
      <c r="B160" s="125" t="s">
        <v>591</v>
      </c>
      <c r="C160" s="125" t="s">
        <v>592</v>
      </c>
      <c r="D160" s="125" t="s">
        <v>104</v>
      </c>
      <c r="E160" s="126" t="s">
        <v>653</v>
      </c>
      <c r="F160" s="126" t="s">
        <v>129</v>
      </c>
      <c r="G160" s="125" t="s">
        <v>631</v>
      </c>
      <c r="H160" s="125" t="s">
        <v>594</v>
      </c>
      <c r="I160" s="125" t="s">
        <v>654</v>
      </c>
      <c r="J160" s="127" t="s">
        <v>29</v>
      </c>
      <c r="K160" s="127" t="s">
        <v>53</v>
      </c>
      <c r="L160" s="136">
        <v>205738.6</v>
      </c>
      <c r="M160" s="129" t="s">
        <v>113</v>
      </c>
      <c r="N160" s="129" t="str">
        <f t="shared" si="29"/>
        <v>02.2024</v>
      </c>
      <c r="O160" s="129" t="str">
        <f t="shared" si="30"/>
        <v>12.2024</v>
      </c>
      <c r="P160" s="129" t="s">
        <v>54</v>
      </c>
      <c r="Q160" s="129" t="s">
        <v>67</v>
      </c>
      <c r="R160" s="130" t="s">
        <v>30</v>
      </c>
      <c r="S160" s="129" t="s">
        <v>67</v>
      </c>
      <c r="T160" s="129" t="s">
        <v>56</v>
      </c>
      <c r="U160" s="129">
        <v>0</v>
      </c>
      <c r="V160" s="134" t="s">
        <v>70</v>
      </c>
      <c r="W160" s="125"/>
      <c r="X160" s="125"/>
      <c r="Y160" s="125"/>
      <c r="Z160" s="125"/>
    </row>
    <row r="161" spans="1:26" s="131" customFormat="1" ht="95.25" customHeight="1" x14ac:dyDescent="0.2">
      <c r="A161" s="129">
        <v>135</v>
      </c>
      <c r="B161" s="126" t="s">
        <v>660</v>
      </c>
      <c r="C161" s="126" t="s">
        <v>659</v>
      </c>
      <c r="D161" s="125" t="s">
        <v>104</v>
      </c>
      <c r="E161" s="126" t="s">
        <v>655</v>
      </c>
      <c r="F161" s="126" t="s">
        <v>129</v>
      </c>
      <c r="G161" s="126" t="s">
        <v>658</v>
      </c>
      <c r="H161" s="126" t="s">
        <v>657</v>
      </c>
      <c r="I161" s="126" t="s">
        <v>656</v>
      </c>
      <c r="J161" s="127" t="s">
        <v>29</v>
      </c>
      <c r="K161" s="127" t="s">
        <v>53</v>
      </c>
      <c r="L161" s="136">
        <v>122214.54</v>
      </c>
      <c r="M161" s="129" t="s">
        <v>113</v>
      </c>
      <c r="N161" s="129" t="str">
        <f t="shared" si="29"/>
        <v>02.2024</v>
      </c>
      <c r="O161" s="129" t="str">
        <f t="shared" si="30"/>
        <v>12.2024</v>
      </c>
      <c r="P161" s="129" t="s">
        <v>54</v>
      </c>
      <c r="Q161" s="129" t="s">
        <v>67</v>
      </c>
      <c r="R161" s="130" t="s">
        <v>30</v>
      </c>
      <c r="S161" s="129" t="s">
        <v>67</v>
      </c>
      <c r="T161" s="129" t="s">
        <v>56</v>
      </c>
      <c r="U161" s="129">
        <v>0</v>
      </c>
      <c r="V161" s="134" t="s">
        <v>70</v>
      </c>
      <c r="W161" s="125"/>
      <c r="X161" s="125"/>
      <c r="Y161" s="125"/>
      <c r="Z161" s="125"/>
    </row>
    <row r="162" spans="1:26" ht="47.25" customHeight="1" x14ac:dyDescent="0.2">
      <c r="A162" s="132">
        <v>136</v>
      </c>
      <c r="B162" s="53" t="s">
        <v>661</v>
      </c>
      <c r="C162" s="53" t="s">
        <v>662</v>
      </c>
      <c r="D162" s="132" t="s">
        <v>103</v>
      </c>
      <c r="E162" s="53" t="s">
        <v>663</v>
      </c>
      <c r="F162" s="133" t="s">
        <v>83</v>
      </c>
      <c r="G162" s="132">
        <v>796</v>
      </c>
      <c r="H162" s="132" t="s">
        <v>209</v>
      </c>
      <c r="I162" s="132">
        <v>7</v>
      </c>
      <c r="J162" s="133" t="s">
        <v>29</v>
      </c>
      <c r="K162" s="133" t="s">
        <v>53</v>
      </c>
      <c r="L162" s="135">
        <v>12208933.310000001</v>
      </c>
      <c r="M162" s="132" t="s">
        <v>113</v>
      </c>
      <c r="N162" s="132" t="str">
        <f t="shared" si="29"/>
        <v>02.2024</v>
      </c>
      <c r="O162" s="132" t="str">
        <f>"12.2024"</f>
        <v>12.2024</v>
      </c>
      <c r="P162" s="132" t="s">
        <v>116</v>
      </c>
      <c r="Q162" s="132" t="s">
        <v>56</v>
      </c>
      <c r="R162" s="134" t="s">
        <v>30</v>
      </c>
      <c r="S162" s="132" t="s">
        <v>56</v>
      </c>
      <c r="T162" s="132">
        <v>0</v>
      </c>
      <c r="U162" s="132">
        <v>0</v>
      </c>
      <c r="V162" s="141" t="s">
        <v>70</v>
      </c>
      <c r="W162" s="12"/>
      <c r="X162" s="12"/>
      <c r="Y162" s="12"/>
      <c r="Z162" s="12"/>
    </row>
    <row r="163" spans="1:26" ht="330.75" customHeight="1" x14ac:dyDescent="0.2">
      <c r="A163" s="138">
        <v>137</v>
      </c>
      <c r="B163" s="53" t="s">
        <v>667</v>
      </c>
      <c r="C163" s="53" t="s">
        <v>664</v>
      </c>
      <c r="D163" s="138" t="s">
        <v>106</v>
      </c>
      <c r="E163" s="53" t="s">
        <v>665</v>
      </c>
      <c r="F163" s="137" t="s">
        <v>83</v>
      </c>
      <c r="G163" s="138" t="s">
        <v>175</v>
      </c>
      <c r="H163" s="138" t="s">
        <v>175</v>
      </c>
      <c r="I163" s="138" t="s">
        <v>666</v>
      </c>
      <c r="J163" s="137" t="s">
        <v>29</v>
      </c>
      <c r="K163" s="137" t="s">
        <v>53</v>
      </c>
      <c r="L163" s="140">
        <v>10000000</v>
      </c>
      <c r="M163" s="138" t="s">
        <v>113</v>
      </c>
      <c r="N163" s="138" t="str">
        <f t="shared" si="29"/>
        <v>02.2024</v>
      </c>
      <c r="O163" s="138" t="str">
        <f>"12.2024"</f>
        <v>12.2024</v>
      </c>
      <c r="P163" s="138" t="s">
        <v>97</v>
      </c>
      <c r="Q163" s="138" t="s">
        <v>56</v>
      </c>
      <c r="R163" s="139" t="s">
        <v>30</v>
      </c>
      <c r="S163" s="138" t="s">
        <v>67</v>
      </c>
      <c r="T163" s="138">
        <v>0</v>
      </c>
      <c r="U163" s="138">
        <v>0</v>
      </c>
      <c r="V163" s="142" t="s">
        <v>70</v>
      </c>
      <c r="W163" s="12"/>
      <c r="X163" s="12"/>
      <c r="Y163" s="12"/>
      <c r="Z163" s="12"/>
    </row>
    <row r="164" spans="1:26" ht="67.5" x14ac:dyDescent="0.2">
      <c r="A164" s="145">
        <v>138</v>
      </c>
      <c r="B164" s="53" t="s">
        <v>668</v>
      </c>
      <c r="C164" s="53" t="s">
        <v>669</v>
      </c>
      <c r="D164" s="145" t="s">
        <v>104</v>
      </c>
      <c r="E164" s="126" t="s">
        <v>670</v>
      </c>
      <c r="F164" s="143" t="s">
        <v>129</v>
      </c>
      <c r="G164" s="145" t="s">
        <v>252</v>
      </c>
      <c r="H164" s="145" t="s">
        <v>253</v>
      </c>
      <c r="I164" s="126" t="s">
        <v>671</v>
      </c>
      <c r="J164" s="143" t="s">
        <v>29</v>
      </c>
      <c r="K164" s="143" t="s">
        <v>53</v>
      </c>
      <c r="L164" s="144" t="s">
        <v>672</v>
      </c>
      <c r="M164" s="145" t="s">
        <v>113</v>
      </c>
      <c r="N164" s="145" t="str">
        <f t="shared" si="29"/>
        <v>02.2024</v>
      </c>
      <c r="O164" s="145" t="str">
        <f>"01.2025"</f>
        <v>01.2025</v>
      </c>
      <c r="P164" s="145" t="s">
        <v>54</v>
      </c>
      <c r="Q164" s="125" t="s">
        <v>67</v>
      </c>
      <c r="R164" s="146" t="s">
        <v>30</v>
      </c>
      <c r="S164" s="148" t="s">
        <v>67</v>
      </c>
      <c r="T164" s="125" t="s">
        <v>56</v>
      </c>
      <c r="U164" s="125" t="s">
        <v>31</v>
      </c>
      <c r="V164" s="146" t="s">
        <v>463</v>
      </c>
      <c r="W164" s="147"/>
      <c r="X164" s="147"/>
      <c r="Y164" s="147"/>
      <c r="Z164" s="147"/>
    </row>
  </sheetData>
  <sheetProtection selectLockedCells="1" selectUnlockedCells="1"/>
  <autoFilter ref="A21:Z129"/>
  <mergeCells count="141">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A84:A85"/>
    <mergeCell ref="D84:D85"/>
    <mergeCell ref="E84:E85"/>
    <mergeCell ref="F84:F85"/>
    <mergeCell ref="G84:G85"/>
    <mergeCell ref="H84:H85"/>
    <mergeCell ref="J84:J85"/>
    <mergeCell ref="K84:K85"/>
    <mergeCell ref="L84:L85"/>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H122:H123"/>
    <mergeCell ref="I122:I123"/>
    <mergeCell ref="S122:S123"/>
    <mergeCell ref="T122:T123"/>
    <mergeCell ref="M122:M123"/>
    <mergeCell ref="N122:N123"/>
    <mergeCell ref="O122:O123"/>
    <mergeCell ref="P122:P123"/>
    <mergeCell ref="Q122:Q123"/>
    <mergeCell ref="R122:R123"/>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s>
  <hyperlinks>
    <hyperlink ref="F8" r:id="rId1"/>
  </hyperlinks>
  <pageMargins left="0.25" right="0.25" top="0.75" bottom="0.75" header="0.3" footer="0.3"/>
  <pageSetup paperSize="9" scale="40" fitToHeight="0" orientation="landscape" useFirstPageNumber="1" r:id="rId2"/>
  <headerFooter alignWithMargins="0">
    <oddFooter>&amp;C&amp;"Times New Roman,Regular"&amp;12Page &amp;P</oddFooter>
  </headerFooter>
  <rowBreaks count="3" manualBreakCount="3">
    <brk id="143" max="25" man="1"/>
    <brk id="163" max="25" man="1"/>
    <brk id="16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Богатырёва Анастасия Андреевна</cp:lastModifiedBy>
  <cp:lastPrinted>2024-02-27T07:20:04Z</cp:lastPrinted>
  <dcterms:created xsi:type="dcterms:W3CDTF">2018-05-08T14:29:34Z</dcterms:created>
  <dcterms:modified xsi:type="dcterms:W3CDTF">2024-02-27T07:30:08Z</dcterms:modified>
</cp:coreProperties>
</file>