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0_30.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закупок'!$A$21:$Z$381</definedName>
  </definedNames>
  <calcPr calcId="162913"/>
</workbook>
</file>

<file path=xl/calcChain.xml><?xml version="1.0" encoding="utf-8"?>
<calcChain xmlns="http://schemas.openxmlformats.org/spreadsheetml/2006/main">
  <c r="O384" i="1" l="1"/>
  <c r="N384" i="1"/>
  <c r="O383" i="1"/>
  <c r="O382" i="1"/>
  <c r="N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<sst xmlns="http://schemas.openxmlformats.org/spreadsheetml/2006/main" count="6335" uniqueCount="1427">
  <si>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</si>
  <si>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</si>
  <si>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</si>
  <si>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</si>
  <si>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</si>
  <si>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</si>
  <si>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</si>
  <si>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</si>
  <si>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</si>
  <si>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</si>
  <si>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</si>
  <si>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</si>
  <si>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</si>
  <si>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</si>
  <si>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</si>
  <si>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</si>
  <si>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</si>
  <si>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</si>
  <si>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</si>
  <si>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</si>
  <si>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</si>
  <si>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</si>
  <si>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</si>
  <si>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</si>
  <si>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</si>
  <si>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</si>
  <si>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</si>
  <si>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</si>
  <si>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</si>
  <si>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</si>
  <si>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</si>
  <si>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</si>
  <si>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</si>
  <si>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</si>
  <si>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</si>
  <si>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</si>
  <si>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</si>
  <si>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</si>
  <si>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</si>
  <si>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</si>
  <si>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</si>
  <si>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</si>
  <si>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</si>
  <si>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</si>
  <si>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</si>
  <si>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</si>
  <si>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</si>
  <si>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</si>
  <si>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</si>
  <si>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</si>
  <si>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</si>
  <si>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</si>
  <si>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</si>
  <si>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</si>
  <si>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</si>
  <si>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</si>
  <si>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</si>
  <si>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</si>
  <si>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</si>
  <si>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</si>
  <si>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</si>
  <si>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</si>
  <si>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</si>
  <si>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</si>
  <si>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</si>
  <si>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</si>
  <si>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</si>
  <si>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</si>
  <si>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</si>
  <si>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</si>
  <si>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</si>
  <si>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</si>
  <si>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</si>
  <si>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</si>
  <si>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</si>
  <si>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</si>
  <si>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</si>
  <si>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</si>
  <si>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</si>
  <si>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</si>
  <si>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</si>
  <si>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</si>
  <si>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</si>
  <si>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</si>
  <si>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</si>
  <si>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</si>
  <si>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</si>
  <si>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</si>
  <si>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</si>
  <si>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</si>
  <si>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</si>
  <si>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</si>
  <si>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</si>
  <si>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</si>
  <si>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</si>
  <si>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</si>
  <si>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</si>
  <si>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</si>
  <si>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</si>
  <si>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</si>
  <si>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</si>
  <si>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</si>
  <si>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</si>
  <si>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</si>
  <si>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</si>
  <si>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</si>
  <si>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</si>
  <si>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</si>
  <si>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</si>
  <si>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</si>
  <si>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</si>
  <si>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</si>
  <si>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</si>
  <si>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</si>
  <si>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</si>
  <si>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</si>
  <si>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</si>
  <si>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</si>
  <si>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</si>
  <si>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</si>
  <si>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</si>
  <si>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</si>
  <si>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</si>
  <si>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</si>
  <si>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</si>
  <si>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</si>
  <si>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</si>
  <si>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</si>
  <si>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</si>
  <si>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</si>
  <si>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</si>
  <si>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</si>
  <si>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</si>
  <si>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</si>
  <si>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</si>
  <si>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</si>
  <si>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</si>
  <si>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</si>
  <si>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</si>
  <si>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</si>
  <si>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</si>
  <si>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</si>
  <si>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</si>
  <si>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</si>
  <si>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</si>
  <si>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</si>
  <si>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</si>
  <si>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</si>
  <si>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</si>
  <si>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</si>
  <si>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</si>
  <si>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</si>
  <si>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</si>
  <si>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</si>
  <si>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</si>
  <si>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</si>
  <si>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</si>
  <si>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</si>
  <si>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</si>
  <si>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</si>
  <si>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</si>
  <si>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</si>
  <si>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</si>
  <si>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</si>
  <si>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</si>
  <si>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</si>
  <si>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</si>
  <si>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</si>
  <si>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</si>
  <si>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</si>
  <si>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</si>
  <si>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</si>
  <si>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</si>
  <si>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</si>
  <si>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</si>
  <si>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</si>
  <si>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</si>
  <si>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</si>
  <si>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</si>
  <si>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</si>
  <si>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</si>
  <si>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</si>
  <si>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</si>
  <si>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</si>
  <si>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</si>
  <si>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</si>
  <si>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</si>
  <si>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</si>
  <si>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</si>
  <si>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</si>
  <si>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</si>
  <si>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</si>
  <si>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</si>
  <si>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</si>
  <si>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</si>
  <si>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</si>
  <si>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</si>
  <si>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</si>
  <si>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</si>
  <si>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</si>
  <si>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</si>
  <si>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</si>
  <si>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</si>
  <si>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</si>
  <si>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</si>
  <si>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</si>
  <si>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</si>
  <si>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</si>
  <si>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</si>
  <si>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</si>
  <si>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</si>
  <si>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</si>
  <si>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</si>
  <si>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</si>
  <si>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</si>
  <si>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</si>
  <si>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</si>
  <si>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</si>
  <si>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</si>
  <si>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</si>
  <si>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</si>
  <si>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</si>
  <si>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</si>
  <si>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</si>
  <si>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</si>
  <si>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</si>
  <si>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</si>
  <si>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</si>
  <si>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</si>
  <si>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</si>
  <si>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</si>
  <si>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</si>
  <si>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</si>
  <si>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</si>
  <si>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</si>
  <si>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</si>
  <si>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</si>
  <si>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</si>
  <si>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</si>
  <si>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</si>
  <si>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</si>
  <si>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</si>
  <si>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</si>
  <si>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</si>
  <si>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</si>
  <si>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</si>
  <si>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</si>
  <si>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</si>
  <si>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</si>
  <si>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</si>
  <si>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</si>
  <si>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</si>
  <si>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</si>
  <si>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</si>
  <si>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</si>
  <si>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</si>
  <si>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</si>
  <si>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</si>
  <si>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</si>
  <si>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</si>
  <si>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</si>
  <si>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</si>
  <si>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</si>
  <si>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</si>
  <si>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</si>
  <si>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</si>
  <si>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</si>
  <si>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</si>
  <si>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</si>
  <si>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</si>
  <si>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</si>
  <si>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</si>
  <si>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</si>
  <si>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</si>
  <si>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</si>
  <si>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</si>
  <si>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</si>
  <si>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</si>
  <si>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</si>
  <si>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</si>
  <si>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</si>
  <si>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</si>
  <si>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</si>
  <si>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</si>
  <si>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</si>
  <si>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</si>
  <si>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</si>
  <si>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</si>
  <si>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</si>
  <si>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</si>
  <si>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</si>
  <si>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</si>
  <si>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</si>
  <si>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</si>
  <si>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</si>
  <si>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</si>
  <si>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</si>
  <si>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</si>
  <si>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</si>
  <si>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</si>
  <si>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</si>
  <si>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</si>
  <si>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</si>
  <si>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</si>
  <si>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</si>
  <si>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</si>
  <si>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</si>
  <si>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</si>
  <si>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</si>
  <si>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</si>
  <si>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</si>
  <si>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</si>
  <si>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</si>
  <si>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</si>
  <si>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</si>
  <si>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</si>
  <si>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</si>
  <si>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</si>
  <si>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</si>
  <si>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</si>
  <si>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</si>
  <si>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</si>
  <si>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</si>
  <si>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</si>
  <si>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</si>
  <si>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</si>
  <si>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</si>
  <si>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</si>
  <si>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</si>
  <si>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</si>
  <si>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</si>
  <si>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</si>
  <si>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</si>
  <si>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</si>
  <si>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</si>
  <si>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</si>
  <si>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</si>
  <si>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</si>
  <si>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</si>
  <si>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</si>
  <si>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</si>
  <si>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</si>
  <si>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</si>
  <si>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</si>
  <si>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</si>
  <si>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</si>
  <si>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</si>
  <si>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</si>
  <si>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</si>
  <si>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</si>
  <si>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</si>
  <si>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</si>
  <si>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</si>
  <si>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</si>
  <si>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</si>
  <si>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</si>
  <si>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</si>
  <si>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</si>
  <si>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</si>
  <si>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</si>
  <si>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</si>
  <si>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</si>
  <si>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</si>
  <si>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</si>
  <si>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</si>
  <si>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</si>
  <si>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</si>
  <si>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</si>
  <si>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</si>
  <si>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</si>
  <si>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</si>
  <si>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</si>
  <si>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</si>
  <si>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</si>
  <si>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</si>
  <si>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</si>
  <si>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</si>
  <si>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</si>
  <si>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</si>
  <si>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</si>
  <si>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</si>
  <si>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</si>
  <si>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</si>
  <si>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</si>
  <si>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</si>
  <si>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</si>
  <si>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</si>
  <si>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</si>
  <si>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</si>
  <si>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</si>
  <si>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</si>
  <si>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</si>
  <si>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</si>
  <si>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</si>
  <si>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</si>
  <si>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</si>
  <si>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</si>
  <si>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</si>
  <si>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</si>
  <si>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</si>
  <si>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</si>
  <si>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</si>
  <si>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</si>
  <si>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</si>
  <si>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</si>
  <si>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</si>
  <si>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</si>
  <si>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</si>
  <si>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</si>
  <si>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</si>
  <si>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</si>
  <si>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</si>
  <si>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</si>
  <si>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</si>
  <si>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</si>
  <si>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</si>
  <si>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</si>
  <si>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</si>
  <si>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</si>
  <si>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</si>
  <si>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</si>
  <si>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</si>
  <si>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</si>
  <si>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</si>
  <si>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</si>
  <si>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</si>
  <si>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</si>
  <si>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</si>
  <si>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</si>
  <si>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</si>
  <si>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</si>
  <si>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</si>
  <si>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</si>
  <si>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</si>
  <si>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</si>
  <si>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</si>
  <si>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</si>
  <si>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</si>
  <si>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</si>
  <si>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</si>
  <si>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</si>
  <si>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</si>
  <si>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</si>
  <si>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</si>
  <si>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</si>
  <si>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</si>
  <si>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</si>
  <si>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</si>
  <si>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</si>
  <si>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</si>
  <si>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</si>
  <si>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</si>
  <si>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</si>
  <si>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</si>
  <si>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</si>
  <si>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</si>
  <si>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</si>
  <si>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</si>
  <si>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</si>
  <si>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</si>
  <si>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</si>
  <si>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</si>
  <si>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</si>
  <si>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</si>
  <si>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</si>
  <si>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</si>
  <si>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</si>
  <si>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</si>
  <si>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</si>
  <si>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</si>
  <si>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</si>
  <si>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</si>
  <si>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</si>
  <si>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</si>
  <si>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</si>
  <si>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</si>
  <si>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</si>
  <si>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</si>
  <si>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</si>
  <si>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</si>
  <si>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</si>
  <si>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</si>
  <si>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</si>
  <si>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</si>
  <si>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</si>
  <si>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</si>
  <si>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</si>
  <si>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</si>
  <si>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</si>
  <si>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</si>
  <si>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</si>
  <si>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</si>
  <si>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</si>
  <si>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</si>
  <si>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</si>
  <si>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</si>
  <si>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</si>
  <si>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</si>
  <si>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</si>
  <si>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</si>
  <si>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</si>
  <si>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</si>
  <si>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</si>
  <si>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</si>
  <si>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</si>
  <si>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</si>
  <si>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</si>
  <si>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</si>
  <si>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</si>
  <si>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</si>
  <si>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</si>
  <si>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</si>
  <si>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</si>
  <si>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</si>
  <si>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</si>
  <si>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</si>
  <si>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</si>
  <si>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</si>
  <si>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</si>
  <si>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</si>
  <si>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</si>
  <si>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</si>
  <si>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</si>
  <si>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</si>
  <si>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</si>
  <si>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</si>
  <si>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</si>
  <si>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</si>
  <si>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</si>
  <si>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</si>
  <si>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</si>
  <si>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</si>
  <si>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</si>
  <si>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</si>
  <si>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</si>
  <si>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</si>
  <si>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</si>
  <si>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</si>
  <si>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</si>
  <si>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</si>
  <si>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</si>
  <si>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</si>
  <si>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</si>
  <si>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</si>
  <si>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</si>
  <si>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</si>
  <si>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</si>
  <si>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</si>
  <si>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</si>
  <si>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</si>
  <si>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</si>
  <si>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</si>
  <si>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</si>
  <si>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</si>
  <si>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</si>
  <si>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</si>
  <si>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</si>
  <si>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</si>
  <si>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</si>
  <si>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</si>
  <si>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</si>
  <si>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</si>
  <si>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</si>
  <si>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</si>
  <si>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</si>
  <si>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</si>
  <si>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</si>
  <si>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</si>
  <si>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</si>
  <si>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</si>
  <si>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</si>
  <si>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</si>
  <si>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</si>
  <si>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</si>
  <si>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</si>
  <si>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</si>
  <si>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</si>
  <si>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</si>
  <si>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</si>
  <si>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</si>
  <si>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</si>
  <si>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</si>
  <si>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</si>
  <si>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</si>
  <si>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</si>
  <si>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</si>
  <si>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</si>
  <si>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</si>
  <si>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</si>
  <si>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</si>
  <si>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</si>
  <si>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</si>
  <si>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</si>
  <si>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</si>
  <si>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</si>
  <si>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</si>
  <si>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</si>
  <si>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</si>
  <si>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</si>
  <si>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</si>
  <si>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</si>
  <si>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</si>
  <si>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</si>
  <si>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</si>
  <si>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</si>
  <si>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</si>
  <si>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</si>
  <si>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</si>
  <si>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</si>
  <si>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</si>
  <si>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</si>
  <si>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</si>
  <si>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</si>
  <si>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</si>
  <si>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</si>
  <si>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</si>
  <si>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</si>
  <si>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</si>
  <si>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</si>
  <si>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</si>
  <si>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</si>
  <si>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</si>
  <si>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</si>
  <si>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</si>
  <si>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</si>
  <si>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</si>
  <si>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</si>
  <si>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</si>
  <si>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</si>
  <si>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</si>
  <si>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</si>
  <si>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</si>
  <si>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</si>
  <si>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</si>
  <si>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</si>
  <si>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</si>
  <si>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</si>
  <si>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</si>
  <si>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</si>
  <si>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</si>
  <si>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</si>
  <si>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</si>
  <si>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</si>
  <si>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</si>
  <si>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</si>
  <si>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</si>
  <si>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</si>
  <si>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</si>
  <si>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</si>
  <si>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</si>
  <si>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</si>
  <si>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</si>
  <si>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</si>
  <si>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</si>
  <si>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</si>
  <si>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</si>
  <si>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</si>
  <si>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</si>
  <si>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</si>
  <si>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</si>
  <si>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</si>
  <si>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</si>
  <si>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</si>
  <si>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</si>
  <si>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</si>
  <si>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</si>
  <si>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</si>
  <si>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</si>
  <si>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</si>
  <si>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</si>
  <si>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</si>
  <si>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</si>
  <si>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</si>
  <si>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</si>
  <si>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</si>
  <si>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</si>
  <si>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</si>
  <si>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</si>
  <si>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</si>
  <si>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</si>
  <si>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</si>
  <si>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</si>
  <si>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</si>
  <si>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</si>
  <si>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</si>
  <si>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</si>
  <si>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</si>
  <si>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</si>
  <si>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</si>
  <si>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</si>
  <si>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</si>
  <si>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</si>
  <si>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</si>
  <si>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</si>
  <si>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</si>
  <si>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</si>
  <si>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</si>
  <si>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</si>
  <si>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</si>
  <si>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</si>
  <si>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</si>
  <si>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</si>
  <si>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</si>
  <si>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</si>
  <si>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</si>
  <si>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</si>
  <si>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</si>
  <si>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</si>
  <si>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</si>
  <si>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</si>
  <si>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</si>
  <si>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</si>
  <si>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</si>
  <si>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</si>
  <si>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</si>
  <si>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</si>
  <si>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</si>
  <si>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</si>
  <si>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</si>
  <si>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</si>
  <si>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</si>
  <si>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</si>
  <si>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</si>
  <si>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</si>
  <si>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</si>
  <si>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</si>
  <si>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</si>
  <si>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</si>
  <si>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</si>
  <si>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</si>
  <si>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</si>
  <si>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</si>
  <si>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</si>
  <si>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</si>
  <si>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</si>
  <si>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</si>
  <si>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</si>
  <si>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</si>
  <si>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</si>
  <si>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</si>
  <si>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</si>
  <si>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</si>
  <si>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</si>
  <si>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</si>
  <si>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</si>
  <si>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</si>
  <si>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</si>
  <si>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</si>
  <si>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</si>
  <si>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</si>
  <si>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</si>
  <si>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</si>
  <si>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</si>
  <si>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</si>
  <si>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</si>
  <si>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</si>
  <si>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</si>
  <si>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</si>
  <si>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</si>
  <si>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</si>
  <si>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</si>
  <si>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</si>
  <si>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</si>
  <si>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</si>
  <si>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</si>
  <si>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</si>
  <si>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</si>
  <si>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</si>
  <si>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</si>
  <si>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</si>
  <si>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</si>
  <si>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</si>
  <si>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</si>
  <si>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</si>
  <si>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</si>
  <si>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</si>
  <si>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</si>
  <si>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</si>
  <si>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</si>
  <si>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</si>
  <si>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</si>
  <si>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</si>
  <si>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</si>
  <si>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</si>
  <si>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</si>
  <si>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</si>
  <si>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</si>
  <si>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</si>
  <si>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</si>
  <si>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</si>
  <si>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</si>
  <si>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</si>
  <si>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</si>
  <si>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</si>
  <si>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</si>
  <si>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</si>
  <si>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</si>
  <si>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</si>
  <si>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</si>
  <si>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</si>
  <si>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</si>
  <si>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</si>
  <si>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</si>
  <si>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</si>
  <si>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</si>
  <si>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</si>
  <si>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</si>
  <si>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</si>
  <si>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</si>
  <si>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</si>
  <si>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</si>
  <si>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</si>
  <si>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</si>
  <si>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</si>
  <si>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</si>
  <si>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</si>
  <si>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</si>
  <si>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</si>
  <si>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</si>
  <si>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</si>
  <si>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</si>
  <si>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</si>
  <si>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</si>
  <si>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</si>
  <si>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</si>
  <si>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</si>
  <si>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</si>
  <si>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</si>
  <si>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</si>
  <si>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</si>
  <si>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</si>
  <si>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</si>
  <si>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</si>
  <si>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</si>
  <si>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</si>
  <si>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</si>
  <si>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</si>
  <si>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</si>
  <si>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</si>
  <si>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</si>
  <si>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</si>
  <si>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</si>
  <si>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</si>
  <si>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</si>
  <si>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</si>
  <si>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</si>
  <si>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</si>
  <si>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</si>
  <si>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</si>
  <si>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</si>
  <si>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</si>
  <si>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</si>
  <si>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</si>
  <si>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</si>
  <si>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</si>
  <si>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</si>
  <si>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</si>
  <si>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</si>
  <si>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</si>
  <si>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</si>
  <si>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</si>
  <si>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</si>
  <si>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</si>
  <si>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</si>
  <si>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</si>
  <si>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</si>
  <si>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</si>
  <si>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</si>
  <si>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</si>
  <si>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</si>
  <si>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</si>
  <si>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</si>
  <si>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</si>
  <si>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</si>
  <si>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</si>
  <si>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</si>
  <si>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</si>
  <si>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</si>
  <si>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</si>
  <si>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</si>
  <si>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</si>
  <si>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</si>
  <si>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</si>
  <si>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</si>
  <si>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</si>
  <si>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</si>
  <si>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</si>
  <si>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</si>
  <si>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</si>
  <si>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</si>
  <si>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</si>
  <si>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</si>
  <si>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</si>
  <si>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</si>
  <si>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</si>
  <si>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</si>
  <si>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</si>
  <si>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</si>
  <si>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</si>
  <si>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</si>
  <si>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</si>
  <si>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</si>
  <si>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</si>
  <si>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</si>
  <si>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</si>
  <si>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</si>
  <si>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</si>
  <si>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</si>
  <si>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</si>
  <si>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</si>
  <si>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</si>
  <si>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</si>
  <si>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</si>
  <si>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</si>
  <si>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</si>
  <si>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</si>
  <si>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</si>
  <si>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</si>
  <si>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</si>
  <si>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</si>
  <si>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</si>
  <si>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</si>
  <si>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</si>
  <si>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</si>
  <si>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</si>
  <si>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</si>
  <si>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</si>
  <si>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</si>
  <si>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</si>
  <si>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</si>
  <si>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</si>
  <si>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</si>
  <si>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</si>
  <si>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</si>
  <si>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</si>
  <si>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</si>
  <si>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</si>
  <si>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</si>
  <si>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</si>
  <si>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</si>
  <si>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</si>
  <si>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</si>
  <si>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</si>
  <si>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</si>
  <si>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</si>
  <si>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</si>
  <si>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</si>
  <si>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</si>
  <si>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</si>
  <si>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</si>
  <si>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</si>
  <si>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</si>
  <si>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</si>
  <si>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</si>
  <si>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</si>
  <si>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</si>
  <si>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</si>
  <si>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</si>
  <si>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</si>
  <si>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</si>
  <si>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</si>
  <si>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</si>
  <si>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</si>
  <si>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</si>
  <si>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</si>
  <si>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</si>
  <si>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</si>
  <si>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</si>
  <si>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</si>
  <si>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</si>
  <si>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</si>
  <si>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</si>
  <si>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</si>
  <si>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</si>
  <si>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</si>
  <si>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</si>
  <si>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</si>
  <si>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</si>
  <si>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</si>
  <si>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</si>
  <si>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</si>
  <si>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</si>
  <si>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</si>
  <si>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</si>
  <si>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</si>
  <si>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</si>
  <si>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</si>
  <si>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</si>
  <si>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</si>
  <si>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</si>
  <si>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</si>
  <si>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</si>
  <si>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</si>
  <si>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</si>
  <si>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</si>
  <si>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</si>
  <si>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</si>
  <si>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</si>
  <si>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</si>
  <si>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</si>
  <si>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</si>
  <si>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</si>
  <si>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</si>
  <si>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</si>
  <si>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</si>
  <si>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</si>
  <si>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</si>
  <si>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</si>
  <si>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</si>
  <si>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</si>
  <si>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</si>
  <si>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</si>
  <si>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</si>
  <si>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</si>
  <si>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</si>
  <si>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</si>
  <si>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</si>
  <si>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</si>
  <si>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</si>
  <si>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</si>
  <si>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</si>
  <si>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</si>
  <si>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</si>
  <si>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</si>
  <si>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</si>
  <si>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</si>
  <si>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</si>
  <si>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</si>
  <si>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</si>
  <si>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</si>
  <si>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</si>
  <si>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</si>
  <si>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</si>
  <si>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</si>
  <si>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</si>
  <si>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</si>
  <si>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</si>
  <si>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</si>
  <si>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</si>
  <si>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</si>
  <si>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</si>
  <si>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</si>
  <si>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</si>
  <si>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</si>
  <si>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</si>
  <si>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</si>
  <si>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</si>
  <si>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</si>
  <si>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</si>
  <si>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</si>
  <si>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</si>
  <si>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</si>
  <si>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</si>
  <si>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</si>
  <si>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</si>
  <si>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</si>
  <si>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</si>
  <si>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</si>
  <si>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</si>
  <si>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</si>
  <si>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</si>
  <si>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</si>
  <si>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</si>
  <si>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</si>
  <si>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</si>
  <si>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</si>
  <si>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</si>
  <si>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</si>
  <si>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</si>
  <si>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</si>
  <si>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</si>
  <si>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</si>
  <si>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</si>
  <si>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</si>
  <si>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</si>
  <si>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</si>
  <si>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</si>
  <si>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</si>
  <si>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</si>
  <si>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</si>
  <si>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</si>
  <si>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</si>
  <si>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</si>
  <si>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</si>
  <si>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</si>
  <si>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</si>
  <si>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</si>
  <si>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</si>
  <si>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</si>
  <si>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</si>
  <si>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</si>
  <si>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</si>
  <si>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</si>
  <si>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</si>
  <si>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</si>
  <si>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</si>
  <si>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</si>
  <si>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</si>
  <si>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</si>
  <si>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</si>
  <si>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</si>
  <si>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</si>
  <si>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</si>
  <si>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</si>
  <si>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</si>
  <si>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</si>
  <si>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</si>
  <si>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</si>
  <si>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</si>
  <si>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</si>
  <si>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</si>
  <si>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</si>
  <si>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</si>
  <si>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</si>
  <si>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</si>
  <si>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</si>
  <si>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</si>
  <si>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</si>
  <si>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</si>
  <si>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</si>
  <si>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</si>
  <si>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</si>
  <si>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</si>
  <si>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</si>
  <si>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</si>
  <si>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</si>
  <si>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</si>
  <si>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</si>
  <si>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</si>
  <si>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</si>
  <si>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</si>
  <si>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</si>
  <si>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</si>
  <si>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</si>
  <si>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</si>
  <si>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</si>
  <si>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</si>
  <si>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</si>
  <si>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</si>
  <si>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</si>
  <si>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</si>
  <si>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</si>
  <si>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</si>
  <si>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</si>
  <si>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</si>
  <si>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</si>
  <si>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</si>
  <si>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</si>
  <si>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</si>
  <si>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</si>
  <si>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</si>
  <si>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</si>
  <si>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</si>
  <si>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</si>
  <si>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</si>
  <si>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</si>
  <si>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</si>
  <si>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</si>
  <si>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</si>
  <si>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</si>
  <si>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</si>
  <si>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</si>
  <si>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</si>
  <si>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</si>
  <si>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</si>
  <si>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</si>
  <si>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</si>
  <si>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</si>
  <si>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</si>
  <si>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</si>
  <si>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</si>
  <si>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</si>
  <si>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</si>
  <si>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</si>
  <si>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</si>
  <si>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</si>
  <si>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</si>
  <si>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</si>
  <si>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</si>
  <si>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</si>
  <si>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</si>
  <si>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</si>
  <si>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</si>
  <si>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</si>
  <si>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</si>
  <si>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</si>
  <si>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</si>
  <si>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</si>
  <si>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</si>
  <si>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</si>
  <si>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</si>
  <si>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</si>
  <si>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</si>
  <si>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</si>
  <si>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</si>
  <si>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</si>
  <si>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</si>
  <si>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</si>
  <si>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</si>
  <si>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</si>
  <si>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</si>
  <si>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</si>
  <si>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</si>
  <si>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</si>
  <si>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</si>
  <si>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</si>
  <si>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</si>
  <si>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</si>
  <si>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</si>
  <si>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</si>
  <si>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</si>
  <si>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</si>
  <si>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</si>
  <si>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</si>
  <si>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</si>
  <si>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</si>
  <si>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</si>
  <si>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</si>
  <si>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</si>
  <si>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</si>
  <si>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</si>
  <si>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</si>
  <si>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</si>
  <si>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</si>
  <si>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</si>
  <si>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</si>
  <si>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</si>
  <si>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</si>
  <si>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</si>
  <si>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</si>
  <si>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</si>
  <si>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</si>
  <si>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</si>
  <si>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</si>
  <si>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</si>
  <si>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</si>
  <si>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</si>
  <si>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</si>
  <si>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</si>
  <si>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</si>
  <si>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</si>
  <si>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</si>
  <si>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</si>
  <si>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</si>
  <si>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</si>
  <si>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</si>
  <si>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</si>
  <si>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</si>
  <si>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</si>
  <si>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</si>
  <si>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</si>
  <si>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</si>
  <si>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</si>
  <si>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</si>
  <si>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</si>
  <si>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</si>
  <si>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</si>
  <si>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</si>
  <si>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</si>
  <si>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</si>
  <si>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</si>
  <si>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</si>
  <si>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</si>
  <si>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</si>
  <si>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</si>
  <si>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</si>
  <si>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</si>
  <si>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</si>
  <si>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</si>
  <si>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</si>
  <si>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</si>
  <si>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</si>
  <si>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</si>
  <si>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</si>
  <si>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</si>
  <si>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</si>
  <si>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</si>
  <si>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</si>
  <si>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</si>
  <si>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</si>
  <si>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</si>
  <si>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</si>
  <si>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</si>
  <si>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</si>
  <si>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</si>
  <si>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</si>
  <si>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</si>
  <si>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</si>
  <si>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</si>
  <si>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</si>
  <si>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</si>
  <si>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</si>
  <si>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</si>
  <si>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</si>
  <si>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</si>
  <si>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</si>
  <si>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</si>
  <si>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</si>
  <si>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</si>
  <si>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</si>
  <si>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</si>
  <si>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</si>
  <si>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</si>
  <si>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</si>
  <si>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</si>
  <si>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</si>
  <si>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</si>
  <si>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</si>
  <si>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</si>
  <si>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</si>
  <si>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</si>
  <si>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</si>
  <si>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</si>
  <si>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</si>
  <si>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</si>
  <si>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</si>
  <si>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</si>
  <si>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</si>
  <si>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</si>
  <si>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</si>
  <si>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</si>
  <si>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</si>
  <si>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</si>
  <si>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</si>
  <si>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</si>
  <si>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</si>
  <si>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</si>
  <si>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</si>
  <si>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</si>
  <si>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</si>
  <si>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</si>
  <si>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</si>
  <si>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</si>
  <si>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</si>
  <si>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</si>
  <si>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</si>
  <si>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</si>
  <si>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</si>
  <si>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</si>
  <si>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</si>
  <si>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</si>
  <si>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</si>
  <si>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</si>
  <si>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</si>
  <si>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</si>
  <si>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</si>
  <si>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</si>
  <si>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</si>
  <si>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</si>
  <si>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</si>
  <si>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</si>
  <si>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</si>
  <si>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</si>
  <si>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</si>
  <si>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</si>
  <si>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</si>
  <si>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</si>
  <si>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</si>
  <si>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</si>
  <si>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</si>
  <si>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</si>
  <si>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</si>
  <si>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</si>
  <si>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</si>
  <si>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</si>
  <si>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</si>
  <si>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</si>
  <si>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</si>
  <si>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</si>
  <si>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</si>
  <si>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</si>
  <si>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</si>
  <si>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</si>
  <si>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</si>
  <si>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</si>
  <si>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</si>
  <si>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</si>
  <si>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</si>
  <si>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</si>
  <si>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</si>
  <si>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</si>
  <si>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</si>
  <si>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</si>
  <si>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</si>
  <si>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</si>
  <si>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</si>
  <si>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</si>
  <si>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</si>
  <si>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</si>
  <si>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</si>
  <si>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</si>
  <si>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</si>
  <si>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</si>
  <si>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</si>
  <si>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</si>
  <si>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</si>
  <si>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</si>
  <si>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</si>
  <si>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</si>
  <si>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</si>
  <si>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</si>
  <si>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</si>
  <si>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</si>
  <si>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</si>
  <si>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</si>
  <si>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</si>
  <si>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</si>
  <si>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</si>
  <si>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</si>
  <si>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</si>
  <si>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</si>
  <si>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</si>
  <si>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</si>
  <si>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</si>
  <si>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</si>
  <si>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</si>
  <si>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</si>
  <si>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</si>
  <si>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УТВЕРЖДАЮ
НАЧАЛЬНИК УПРАВЛЕНИЯ ЗАКУПОК И МАТЕРИАЛЬНО-ТЕХНИЧЕСКОГО СНАБЖЕНИЯ
___________________ В.Н. Тарасов
"30" ноября 2023 года</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</si>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</sst>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16">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4"/>
  <sheetViews>
    <sheetView tabSelected="1" topLeftCell="A381" zoomScale="70" zoomScaleNormal="70" workbookViewId="0">
      <selection activeCell="T387" sqref="T387"/>
    </sheetView>
  </sheetViews>
  <sheetFormatPr defaultColWidth="17.33203125" defaultRowHeight="10.199999999999999" x14ac:dyDescent="0.2"/>
  <cols>
    <col min="1" max="1" width="5.88671875" style="3" customWidth="1"/>
    <col min="2" max="2" width="9.44140625" style="3" customWidth="1"/>
    <col min="3" max="3" width="10.88671875" style="3" customWidth="1"/>
    <col min="4" max="4" width="7.5546875" style="3" customWidth="1"/>
    <col min="5" max="5" width="38.33203125" style="3" customWidth="1"/>
    <col min="6" max="6" width="18.109375" style="7" customWidth="1"/>
    <col min="7" max="7" width="6.5546875" style="5" customWidth="1"/>
    <col min="8" max="8" width="21.33203125" style="3" customWidth="1"/>
    <col min="9" max="9" width="18.88671875" style="3" customWidth="1"/>
    <col min="10" max="10" width="13.109375" style="3" customWidth="1"/>
    <col min="11" max="11" width="13.33203125" style="3" customWidth="1"/>
    <col min="12" max="12" width="20.109375" style="3" customWidth="1"/>
    <col min="13" max="13" width="10.44140625" style="3" customWidth="1"/>
    <col min="14" max="14" width="9.109375" style="3" customWidth="1"/>
    <col min="15" max="15" width="9.5546875" style="3" customWidth="1"/>
    <col min="16" max="16" width="29.33203125" style="3" customWidth="1"/>
    <col min="17" max="17" width="8.6640625" style="3" customWidth="1"/>
    <col min="18" max="18" width="10.33203125" style="3" customWidth="1"/>
    <col min="19" max="19" width="9.33203125" style="3" customWidth="1"/>
    <col min="20" max="20" width="13.88671875" style="3" customWidth="1"/>
    <col min="21" max="21" width="13.6640625" style="3" customWidth="1"/>
    <col min="22" max="22" width="9.6640625" style="3" customWidth="1"/>
    <col min="23" max="23" width="9.44140625" style="3" customWidth="1"/>
    <col min="24" max="24" width="12.5546875" style="3" customWidth="1"/>
    <col min="25" max="25" width="12.109375" style="3" customWidth="1"/>
    <col min="26" max="26" width="12.6640625" style="3" customWidth="1"/>
    <col min="27" max="16384" width="17.33203125" style="3"/>
  </cols>
  <sheetData>
    <row r="1" spans="1:26" s="1" customFormat="1" ht="57" customHeight="1" x14ac:dyDescent="0.3">
      <c r="F1" s="6"/>
      <c r="G1" s="2"/>
      <c r="H1" s="3"/>
      <c r="I1" s="3"/>
      <c r="V1" s="305" t="s">
        <v>1418</v>
      </c>
      <c r="W1" s="305"/>
      <c r="X1" s="305"/>
      <c r="Y1" s="305"/>
      <c r="Z1" s="305"/>
    </row>
    <row r="2" spans="1:26" s="1" customFormat="1" ht="80.25" customHeight="1" x14ac:dyDescent="0.3">
      <c r="F2" s="6"/>
      <c r="G2" s="2"/>
      <c r="H2" s="3"/>
      <c r="I2" s="3"/>
      <c r="V2" s="305"/>
      <c r="W2" s="305"/>
      <c r="X2" s="305"/>
      <c r="Y2" s="305"/>
      <c r="Z2" s="305"/>
    </row>
    <row r="3" spans="1:26" s="4" customFormat="1" ht="15.6" x14ac:dyDescent="0.3">
      <c r="A3" s="306" t="s">
        <v>410</v>
      </c>
      <c r="B3" s="306"/>
      <c r="C3" s="306"/>
      <c r="D3" s="306"/>
      <c r="E3" s="306"/>
      <c r="F3" s="306"/>
      <c r="G3" s="306"/>
      <c r="H3" s="306"/>
      <c r="I3" s="306"/>
      <c r="J3" s="306"/>
      <c r="K3" s="306"/>
      <c r="L3" s="306"/>
      <c r="M3" s="306"/>
      <c r="N3" s="306"/>
      <c r="O3" s="306"/>
      <c r="P3" s="306"/>
      <c r="Q3" s="306"/>
      <c r="R3" s="306"/>
      <c r="S3" s="307"/>
      <c r="T3" s="307"/>
      <c r="U3" s="307"/>
      <c r="V3" s="307"/>
      <c r="W3" s="307"/>
      <c r="X3" s="307"/>
      <c r="Y3" s="307"/>
      <c r="Z3" s="307"/>
    </row>
    <row r="4" spans="1:26" s="4" customFormat="1" ht="15.6" x14ac:dyDescent="0.3">
      <c r="A4" s="308"/>
      <c r="B4" s="308"/>
      <c r="C4" s="308"/>
      <c r="D4" s="308"/>
      <c r="E4" s="308"/>
      <c r="F4" s="308"/>
      <c r="G4" s="308"/>
      <c r="H4" s="308"/>
      <c r="I4" s="308"/>
      <c r="J4" s="308"/>
      <c r="K4" s="308"/>
      <c r="L4" s="308"/>
      <c r="M4" s="308"/>
      <c r="N4" s="308"/>
      <c r="O4" s="308"/>
      <c r="P4" s="308"/>
      <c r="Q4" s="308"/>
      <c r="R4" s="308"/>
      <c r="S4" s="309"/>
      <c r="T4" s="309"/>
      <c r="U4" s="309"/>
      <c r="V4" s="309"/>
      <c r="W4" s="309"/>
      <c r="X4" s="309"/>
      <c r="Y4" s="309"/>
      <c r="Z4" s="309"/>
    </row>
    <row r="5" spans="1:26" s="4" customFormat="1" ht="15.6" x14ac:dyDescent="0.3">
      <c r="A5" s="288" t="s">
        <v>34</v>
      </c>
      <c r="B5" s="288"/>
      <c r="C5" s="288"/>
      <c r="D5" s="288"/>
      <c r="E5" s="288"/>
      <c r="F5" s="288" t="s">
        <v>35</v>
      </c>
      <c r="G5" s="288"/>
      <c r="H5" s="288"/>
      <c r="I5" s="288"/>
      <c r="J5" s="288"/>
      <c r="K5" s="288"/>
      <c r="L5" s="288"/>
      <c r="M5" s="288"/>
      <c r="N5" s="288"/>
      <c r="O5" s="288"/>
      <c r="P5" s="288"/>
      <c r="Q5" s="288"/>
      <c r="R5" s="288"/>
      <c r="S5" s="301"/>
      <c r="T5" s="301"/>
      <c r="U5" s="301"/>
      <c r="V5" s="301"/>
      <c r="W5" s="301"/>
      <c r="X5" s="301"/>
      <c r="Y5" s="301"/>
      <c r="Z5" s="301"/>
    </row>
    <row r="6" spans="1:26" s="4" customFormat="1" ht="15.6" x14ac:dyDescent="0.3">
      <c r="A6" s="288" t="s">
        <v>36</v>
      </c>
      <c r="B6" s="288"/>
      <c r="C6" s="288"/>
      <c r="D6" s="288"/>
      <c r="E6" s="288"/>
      <c r="F6" s="288" t="s">
        <v>37</v>
      </c>
      <c r="G6" s="288"/>
      <c r="H6" s="288"/>
      <c r="I6" s="288"/>
      <c r="J6" s="288"/>
      <c r="K6" s="288"/>
      <c r="L6" s="288"/>
      <c r="M6" s="288"/>
      <c r="N6" s="288"/>
      <c r="O6" s="288"/>
      <c r="P6" s="288"/>
      <c r="Q6" s="288"/>
      <c r="R6" s="288"/>
      <c r="S6" s="301"/>
      <c r="T6" s="301"/>
      <c r="U6" s="301"/>
      <c r="V6" s="301"/>
      <c r="W6" s="301"/>
      <c r="X6" s="301"/>
      <c r="Y6" s="301"/>
      <c r="Z6" s="301"/>
    </row>
    <row r="7" spans="1:26" s="4" customFormat="1" ht="15.6" x14ac:dyDescent="0.3">
      <c r="A7" s="288" t="s">
        <v>38</v>
      </c>
      <c r="B7" s="288"/>
      <c r="C7" s="288"/>
      <c r="D7" s="288"/>
      <c r="E7" s="288"/>
      <c r="F7" s="312" t="s">
        <v>63</v>
      </c>
      <c r="G7" s="312"/>
      <c r="H7" s="312"/>
      <c r="I7" s="312"/>
      <c r="J7" s="312"/>
      <c r="K7" s="312"/>
      <c r="L7" s="312"/>
      <c r="M7" s="312"/>
      <c r="N7" s="312"/>
      <c r="O7" s="312"/>
      <c r="P7" s="312"/>
      <c r="Q7" s="312"/>
      <c r="R7" s="312"/>
      <c r="S7" s="301"/>
      <c r="T7" s="301"/>
      <c r="U7" s="301"/>
      <c r="V7" s="301"/>
      <c r="W7" s="301"/>
      <c r="X7" s="301"/>
      <c r="Y7" s="301"/>
      <c r="Z7" s="301"/>
    </row>
    <row r="8" spans="1:26" s="4" customFormat="1" ht="15.6" x14ac:dyDescent="0.3">
      <c r="A8" s="288" t="s">
        <v>39</v>
      </c>
      <c r="B8" s="288"/>
      <c r="C8" s="288"/>
      <c r="D8" s="288"/>
      <c r="E8" s="288"/>
      <c r="F8" s="313" t="s">
        <v>70</v>
      </c>
      <c r="G8" s="314"/>
      <c r="H8" s="314"/>
      <c r="I8" s="314"/>
      <c r="J8" s="314"/>
      <c r="K8" s="314"/>
      <c r="L8" s="314"/>
      <c r="M8" s="314"/>
      <c r="N8" s="314"/>
      <c r="O8" s="314"/>
      <c r="P8" s="314"/>
      <c r="Q8" s="314"/>
      <c r="R8" s="314"/>
      <c r="S8" s="301"/>
      <c r="T8" s="301"/>
      <c r="U8" s="301"/>
      <c r="V8" s="301"/>
      <c r="W8" s="301"/>
      <c r="X8" s="301"/>
      <c r="Y8" s="301"/>
      <c r="Z8" s="301"/>
    </row>
    <row r="9" spans="1:26" s="4" customFormat="1" ht="15.6" x14ac:dyDescent="0.3">
      <c r="A9" s="288" t="s">
        <v>40</v>
      </c>
      <c r="B9" s="288"/>
      <c r="C9" s="288"/>
      <c r="D9" s="288"/>
      <c r="E9" s="288"/>
      <c r="F9" s="288">
        <v>9102028499</v>
      </c>
      <c r="G9" s="288"/>
      <c r="H9" s="288"/>
      <c r="I9" s="288"/>
      <c r="J9" s="288"/>
      <c r="K9" s="288"/>
      <c r="L9" s="288"/>
      <c r="M9" s="288"/>
      <c r="N9" s="288"/>
      <c r="O9" s="288"/>
      <c r="P9" s="288"/>
      <c r="Q9" s="288"/>
      <c r="R9" s="288"/>
      <c r="S9" s="301"/>
      <c r="T9" s="301"/>
      <c r="U9" s="301"/>
      <c r="V9" s="301"/>
      <c r="W9" s="301"/>
      <c r="X9" s="301"/>
      <c r="Y9" s="301"/>
      <c r="Z9" s="301"/>
    </row>
    <row r="10" spans="1:26" s="4" customFormat="1" ht="15.6" x14ac:dyDescent="0.3">
      <c r="A10" s="288" t="s">
        <v>41</v>
      </c>
      <c r="B10" s="288"/>
      <c r="C10" s="288"/>
      <c r="D10" s="288"/>
      <c r="E10" s="288"/>
      <c r="F10" s="288">
        <v>910201001</v>
      </c>
      <c r="G10" s="288"/>
      <c r="H10" s="288"/>
      <c r="I10" s="288"/>
      <c r="J10" s="288"/>
      <c r="K10" s="288"/>
      <c r="L10" s="288"/>
      <c r="M10" s="288"/>
      <c r="N10" s="288"/>
      <c r="O10" s="288"/>
      <c r="P10" s="288"/>
      <c r="Q10" s="288"/>
      <c r="R10" s="288"/>
      <c r="S10" s="301"/>
      <c r="T10" s="301"/>
      <c r="U10" s="301"/>
      <c r="V10" s="301"/>
      <c r="W10" s="301"/>
      <c r="X10" s="301"/>
      <c r="Y10" s="301"/>
      <c r="Z10" s="301"/>
    </row>
    <row r="11" spans="1:26" s="4" customFormat="1" ht="15.6" x14ac:dyDescent="0.3">
      <c r="A11" s="288" t="s">
        <v>42</v>
      </c>
      <c r="B11" s="288"/>
      <c r="C11" s="288"/>
      <c r="D11" s="288"/>
      <c r="E11" s="288"/>
      <c r="F11" s="288">
        <v>35000000000</v>
      </c>
      <c r="G11" s="288"/>
      <c r="H11" s="288"/>
      <c r="I11" s="288"/>
      <c r="J11" s="288"/>
      <c r="K11" s="288"/>
      <c r="L11" s="288"/>
      <c r="M11" s="288"/>
      <c r="N11" s="288"/>
      <c r="O11" s="288"/>
      <c r="P11" s="288"/>
      <c r="Q11" s="288"/>
      <c r="R11" s="288"/>
      <c r="S11" s="301"/>
      <c r="T11" s="301"/>
      <c r="U11" s="301"/>
      <c r="V11" s="301"/>
      <c r="W11" s="301"/>
      <c r="X11" s="301"/>
      <c r="Y11" s="301"/>
      <c r="Z11" s="301"/>
    </row>
    <row r="13" spans="1:26" ht="12.75" customHeight="1" x14ac:dyDescent="0.2">
      <c r="A13" s="299" t="s">
        <v>0</v>
      </c>
      <c r="B13" s="299" t="s">
        <v>1</v>
      </c>
      <c r="C13" s="299" t="s">
        <v>2</v>
      </c>
      <c r="D13" s="291" t="s">
        <v>129</v>
      </c>
      <c r="E13" s="298" t="s">
        <v>3</v>
      </c>
      <c r="F13" s="298"/>
      <c r="G13" s="298"/>
      <c r="H13" s="298"/>
      <c r="I13" s="298"/>
      <c r="J13" s="298"/>
      <c r="K13" s="298"/>
      <c r="L13" s="298"/>
      <c r="M13" s="298"/>
      <c r="N13" s="298"/>
      <c r="O13" s="298"/>
      <c r="P13" s="299" t="s">
        <v>4</v>
      </c>
      <c r="Q13" s="299" t="s">
        <v>5</v>
      </c>
      <c r="R13" s="299"/>
      <c r="S13" s="299"/>
      <c r="T13" s="299"/>
      <c r="U13" s="299"/>
      <c r="V13" s="299" t="s">
        <v>14</v>
      </c>
      <c r="W13" s="294" t="s">
        <v>15</v>
      </c>
      <c r="X13" s="294" t="s">
        <v>16</v>
      </c>
      <c r="Y13" s="294" t="s">
        <v>17</v>
      </c>
      <c r="Z13" s="294" t="s">
        <v>18</v>
      </c>
    </row>
    <row r="14" spans="1:26" ht="15" customHeight="1" x14ac:dyDescent="0.2">
      <c r="A14" s="299"/>
      <c r="B14" s="299"/>
      <c r="C14" s="299"/>
      <c r="D14" s="292"/>
      <c r="E14" s="299"/>
      <c r="F14" s="298"/>
      <c r="G14" s="298"/>
      <c r="H14" s="298"/>
      <c r="I14" s="298"/>
      <c r="J14" s="298"/>
      <c r="K14" s="298"/>
      <c r="L14" s="298"/>
      <c r="M14" s="298"/>
      <c r="N14" s="298"/>
      <c r="O14" s="298"/>
      <c r="P14" s="299"/>
      <c r="Q14" s="299"/>
      <c r="R14" s="299"/>
      <c r="S14" s="299"/>
      <c r="T14" s="299"/>
      <c r="U14" s="299"/>
      <c r="V14" s="299"/>
      <c r="W14" s="295"/>
      <c r="X14" s="295"/>
      <c r="Y14" s="295"/>
      <c r="Z14" s="295"/>
    </row>
    <row r="15" spans="1:26" ht="15" customHeight="1" x14ac:dyDescent="0.2">
      <c r="A15" s="299"/>
      <c r="B15" s="299"/>
      <c r="C15" s="299"/>
      <c r="D15" s="292"/>
      <c r="E15" s="298" t="s">
        <v>20</v>
      </c>
      <c r="F15" s="299" t="s">
        <v>21</v>
      </c>
      <c r="G15" s="299" t="s">
        <v>22</v>
      </c>
      <c r="H15" s="299"/>
      <c r="I15" s="299" t="s">
        <v>25</v>
      </c>
      <c r="J15" s="302" t="s">
        <v>28</v>
      </c>
      <c r="K15" s="302"/>
      <c r="L15" s="299" t="s">
        <v>140</v>
      </c>
      <c r="M15" s="294" t="s">
        <v>139</v>
      </c>
      <c r="N15" s="299" t="s">
        <v>6</v>
      </c>
      <c r="O15" s="299"/>
      <c r="P15" s="299"/>
      <c r="Q15" s="299"/>
      <c r="R15" s="299" t="s">
        <v>19</v>
      </c>
      <c r="S15" s="297" t="s">
        <v>60</v>
      </c>
      <c r="T15" s="297" t="s">
        <v>7</v>
      </c>
      <c r="U15" s="310" t="s">
        <v>8</v>
      </c>
      <c r="V15" s="299"/>
      <c r="W15" s="295"/>
      <c r="X15" s="295"/>
      <c r="Y15" s="295"/>
      <c r="Z15" s="295"/>
    </row>
    <row r="16" spans="1:26" ht="15" customHeight="1" x14ac:dyDescent="0.2">
      <c r="A16" s="299"/>
      <c r="B16" s="299"/>
      <c r="C16" s="299"/>
      <c r="D16" s="292"/>
      <c r="E16" s="299"/>
      <c r="F16" s="299"/>
      <c r="G16" s="299"/>
      <c r="H16" s="299"/>
      <c r="I16" s="299"/>
      <c r="J16" s="302"/>
      <c r="K16" s="302"/>
      <c r="L16" s="299"/>
      <c r="M16" s="295"/>
      <c r="N16" s="299"/>
      <c r="O16" s="299"/>
      <c r="P16" s="299"/>
      <c r="Q16" s="299"/>
      <c r="R16" s="299"/>
      <c r="S16" s="297"/>
      <c r="T16" s="297"/>
      <c r="U16" s="311"/>
      <c r="V16" s="299"/>
      <c r="W16" s="295"/>
      <c r="X16" s="295"/>
      <c r="Y16" s="295"/>
      <c r="Z16" s="295"/>
    </row>
    <row r="17" spans="1:26" ht="15" customHeight="1" x14ac:dyDescent="0.2">
      <c r="A17" s="299"/>
      <c r="B17" s="299"/>
      <c r="C17" s="299"/>
      <c r="D17" s="292"/>
      <c r="E17" s="299"/>
      <c r="F17" s="299"/>
      <c r="G17" s="299" t="s">
        <v>23</v>
      </c>
      <c r="H17" s="299" t="s">
        <v>24</v>
      </c>
      <c r="I17" s="299"/>
      <c r="J17" s="298" t="s">
        <v>27</v>
      </c>
      <c r="K17" s="298" t="s">
        <v>24</v>
      </c>
      <c r="L17" s="299"/>
      <c r="M17" s="295"/>
      <c r="N17" s="299" t="s">
        <v>87</v>
      </c>
      <c r="O17" s="299" t="s">
        <v>26</v>
      </c>
      <c r="P17" s="299"/>
      <c r="Q17" s="299"/>
      <c r="R17" s="299"/>
      <c r="S17" s="297"/>
      <c r="T17" s="297"/>
      <c r="U17" s="311"/>
      <c r="V17" s="299"/>
      <c r="W17" s="295"/>
      <c r="X17" s="295"/>
      <c r="Y17" s="295"/>
      <c r="Z17" s="295"/>
    </row>
    <row r="18" spans="1:26" ht="15" customHeight="1" x14ac:dyDescent="0.2">
      <c r="A18" s="299"/>
      <c r="B18" s="299"/>
      <c r="C18" s="299"/>
      <c r="D18" s="292"/>
      <c r="E18" s="299"/>
      <c r="F18" s="299"/>
      <c r="G18" s="299"/>
      <c r="H18" s="299"/>
      <c r="I18" s="299"/>
      <c r="J18" s="299"/>
      <c r="K18" s="299"/>
      <c r="L18" s="299"/>
      <c r="M18" s="295"/>
      <c r="N18" s="299"/>
      <c r="O18" s="299"/>
      <c r="P18" s="299"/>
      <c r="Q18" s="299"/>
      <c r="R18" s="299"/>
      <c r="S18" s="297"/>
      <c r="T18" s="297"/>
      <c r="U18" s="311"/>
      <c r="V18" s="299"/>
      <c r="W18" s="295"/>
      <c r="X18" s="295"/>
      <c r="Y18" s="295"/>
      <c r="Z18" s="295"/>
    </row>
    <row r="19" spans="1:26" ht="15" customHeight="1" x14ac:dyDescent="0.2">
      <c r="A19" s="299"/>
      <c r="B19" s="299"/>
      <c r="C19" s="299"/>
      <c r="D19" s="292"/>
      <c r="E19" s="299"/>
      <c r="F19" s="299"/>
      <c r="G19" s="299"/>
      <c r="H19" s="299"/>
      <c r="I19" s="299"/>
      <c r="J19" s="299"/>
      <c r="K19" s="299"/>
      <c r="L19" s="299"/>
      <c r="M19" s="295"/>
      <c r="N19" s="299"/>
      <c r="O19" s="299"/>
      <c r="P19" s="299"/>
      <c r="Q19" s="299"/>
      <c r="R19" s="299"/>
      <c r="S19" s="297"/>
      <c r="T19" s="297"/>
      <c r="U19" s="311"/>
      <c r="V19" s="299"/>
      <c r="W19" s="295"/>
      <c r="X19" s="295"/>
      <c r="Y19" s="295"/>
      <c r="Z19" s="295"/>
    </row>
    <row r="20" spans="1:26" ht="93" customHeight="1" x14ac:dyDescent="0.2">
      <c r="A20" s="299"/>
      <c r="B20" s="299"/>
      <c r="C20" s="299"/>
      <c r="D20" s="293"/>
      <c r="E20" s="299"/>
      <c r="F20" s="299"/>
      <c r="G20" s="299"/>
      <c r="H20" s="299"/>
      <c r="I20" s="299"/>
      <c r="J20" s="299"/>
      <c r="K20" s="299"/>
      <c r="L20" s="299"/>
      <c r="M20" s="296"/>
      <c r="N20" s="299"/>
      <c r="O20" s="299"/>
      <c r="P20" s="299"/>
      <c r="Q20" s="299"/>
      <c r="R20" s="299"/>
      <c r="S20" s="297"/>
      <c r="T20" s="297"/>
      <c r="U20" s="311"/>
      <c r="V20" s="299"/>
      <c r="W20" s="296"/>
      <c r="X20" s="296"/>
      <c r="Y20" s="296"/>
      <c r="Z20" s="296"/>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1.2"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1.2"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1.2"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1.2"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1.2"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1.2"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1"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1"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81.599999999999994"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1.2"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1.2"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1.2"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1.2"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1.2"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1.400000000000006"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1.2"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1.2"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1.2"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1.2"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1.400000000000006"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1.400000000000006"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1.400000000000006"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1.2"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1.2"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1.2"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1.2"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71.400000000000006"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1.2"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1.2"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45">
        <v>46</v>
      </c>
      <c r="B67" s="285" t="s">
        <v>136</v>
      </c>
      <c r="C67" s="285" t="s">
        <v>137</v>
      </c>
      <c r="D67" s="245" t="s">
        <v>138</v>
      </c>
      <c r="E67" s="285" t="s">
        <v>103</v>
      </c>
      <c r="F67" s="249" t="s">
        <v>92</v>
      </c>
      <c r="G67" s="245" t="s">
        <v>166</v>
      </c>
      <c r="H67" s="245" t="s">
        <v>145</v>
      </c>
      <c r="I67" s="245" t="s">
        <v>327</v>
      </c>
      <c r="J67" s="249" t="s">
        <v>31</v>
      </c>
      <c r="K67" s="249" t="s">
        <v>55</v>
      </c>
      <c r="L67" s="250" t="s">
        <v>328</v>
      </c>
      <c r="M67" s="245" t="s">
        <v>141</v>
      </c>
      <c r="N67" s="245" t="s">
        <v>146</v>
      </c>
      <c r="O67" s="315" t="str">
        <f>"01.2024"</f>
        <v>01.2024</v>
      </c>
      <c r="P67" s="245" t="s">
        <v>62</v>
      </c>
      <c r="Q67" s="245" t="s">
        <v>59</v>
      </c>
      <c r="R67" s="246" t="s">
        <v>32</v>
      </c>
      <c r="S67" s="245" t="s">
        <v>76</v>
      </c>
      <c r="T67" s="245">
        <v>0</v>
      </c>
      <c r="U67" s="245" t="s">
        <v>33</v>
      </c>
      <c r="V67" s="246" t="s">
        <v>79</v>
      </c>
      <c r="W67" s="300"/>
      <c r="X67" s="300"/>
      <c r="Y67" s="300"/>
      <c r="Z67" s="300"/>
    </row>
    <row r="68" spans="1:26" s="16" customFormat="1" ht="300" customHeight="1" x14ac:dyDescent="0.2">
      <c r="A68" s="284"/>
      <c r="B68" s="286"/>
      <c r="C68" s="286"/>
      <c r="D68" s="287"/>
      <c r="E68" s="284"/>
      <c r="F68" s="289"/>
      <c r="G68" s="290"/>
      <c r="H68" s="284"/>
      <c r="I68" s="284"/>
      <c r="J68" s="284"/>
      <c r="K68" s="284"/>
      <c r="L68" s="284"/>
      <c r="M68" s="284"/>
      <c r="N68" s="284"/>
      <c r="O68" s="284"/>
      <c r="P68" s="284"/>
      <c r="Q68" s="284"/>
      <c r="R68" s="284"/>
      <c r="S68" s="284"/>
      <c r="T68" s="284"/>
      <c r="U68" s="284"/>
      <c r="V68" s="284"/>
      <c r="W68" s="284"/>
      <c r="X68" s="284"/>
      <c r="Y68" s="284"/>
      <c r="Z68" s="284"/>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1.400000000000006"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1.400000000000006"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1.2"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1.2"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1.400000000000006"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1.400000000000006"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45">
        <v>54</v>
      </c>
      <c r="B76" s="285" t="s">
        <v>136</v>
      </c>
      <c r="C76" s="285" t="s">
        <v>137</v>
      </c>
      <c r="D76" s="245" t="s">
        <v>138</v>
      </c>
      <c r="E76" s="285" t="s">
        <v>103</v>
      </c>
      <c r="F76" s="249" t="s">
        <v>174</v>
      </c>
      <c r="G76" s="245" t="s">
        <v>166</v>
      </c>
      <c r="H76" s="245" t="s">
        <v>145</v>
      </c>
      <c r="I76" s="245" t="s">
        <v>408</v>
      </c>
      <c r="J76" s="249" t="s">
        <v>31</v>
      </c>
      <c r="K76" s="249" t="s">
        <v>55</v>
      </c>
      <c r="L76" s="265" t="s">
        <v>409</v>
      </c>
      <c r="M76" s="245" t="s">
        <v>141</v>
      </c>
      <c r="N76" s="245" t="s">
        <v>146</v>
      </c>
      <c r="O76" s="315" t="str">
        <f>"02.2023"</f>
        <v>02.2023</v>
      </c>
      <c r="P76" s="255" t="s">
        <v>56</v>
      </c>
      <c r="Q76" s="245" t="s">
        <v>76</v>
      </c>
      <c r="R76" s="246" t="s">
        <v>32</v>
      </c>
      <c r="S76" s="245" t="s">
        <v>76</v>
      </c>
      <c r="T76" s="245">
        <v>0</v>
      </c>
      <c r="U76" s="245" t="s">
        <v>33</v>
      </c>
      <c r="V76" s="246" t="s">
        <v>79</v>
      </c>
      <c r="W76" s="300"/>
      <c r="X76" s="300"/>
      <c r="Y76" s="300"/>
      <c r="Z76" s="300"/>
    </row>
    <row r="77" spans="1:26" x14ac:dyDescent="0.2">
      <c r="A77" s="284"/>
      <c r="B77" s="286"/>
      <c r="C77" s="286"/>
      <c r="D77" s="287"/>
      <c r="E77" s="284"/>
      <c r="F77" s="284"/>
      <c r="G77" s="290"/>
      <c r="H77" s="284"/>
      <c r="I77" s="284"/>
      <c r="J77" s="284"/>
      <c r="K77" s="284"/>
      <c r="L77" s="266"/>
      <c r="M77" s="284"/>
      <c r="N77" s="284"/>
      <c r="O77" s="284"/>
      <c r="P77" s="271"/>
      <c r="Q77" s="284"/>
      <c r="R77" s="284"/>
      <c r="S77" s="284"/>
      <c r="T77" s="284"/>
      <c r="U77" s="284"/>
      <c r="V77" s="284"/>
      <c r="W77" s="284"/>
      <c r="X77" s="284"/>
      <c r="Y77" s="284"/>
      <c r="Z77" s="284"/>
    </row>
    <row r="78" spans="1:26" s="16" customFormat="1" ht="61.2"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1.2"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55">
        <v>59</v>
      </c>
      <c r="B82" s="77" t="s">
        <v>241</v>
      </c>
      <c r="C82" s="77" t="s">
        <v>237</v>
      </c>
      <c r="D82" s="245" t="s">
        <v>132</v>
      </c>
      <c r="E82" s="245" t="s">
        <v>111</v>
      </c>
      <c r="F82" s="249" t="s">
        <v>92</v>
      </c>
      <c r="G82" s="77" t="s">
        <v>238</v>
      </c>
      <c r="H82" s="77" t="s">
        <v>239</v>
      </c>
      <c r="I82" s="77" t="s">
        <v>240</v>
      </c>
      <c r="J82" s="249" t="s">
        <v>31</v>
      </c>
      <c r="K82" s="249" t="s">
        <v>55</v>
      </c>
      <c r="L82" s="250" t="s">
        <v>371</v>
      </c>
      <c r="M82" s="245" t="s">
        <v>141</v>
      </c>
      <c r="N82" s="245" t="str">
        <f>"08.2022"</f>
        <v>08.2022</v>
      </c>
      <c r="O82" s="245">
        <v>9.2022999999999993</v>
      </c>
      <c r="P82" s="245" t="s">
        <v>118</v>
      </c>
      <c r="Q82" s="245" t="s">
        <v>59</v>
      </c>
      <c r="R82" s="246" t="s">
        <v>32</v>
      </c>
      <c r="S82" s="245" t="s">
        <v>76</v>
      </c>
      <c r="T82" s="245" t="s">
        <v>59</v>
      </c>
      <c r="U82" s="245">
        <v>0</v>
      </c>
      <c r="V82" s="246" t="s">
        <v>79</v>
      </c>
      <c r="W82" s="245"/>
      <c r="X82" s="245"/>
      <c r="Y82" s="245"/>
      <c r="Z82" s="245"/>
    </row>
    <row r="83" spans="1:26" s="16" customFormat="1" ht="330.75" customHeight="1" x14ac:dyDescent="0.2">
      <c r="A83" s="256"/>
      <c r="B83" s="78" t="s">
        <v>241</v>
      </c>
      <c r="C83" s="78" t="s">
        <v>237</v>
      </c>
      <c r="D83" s="273"/>
      <c r="E83" s="273"/>
      <c r="F83" s="273"/>
      <c r="G83" s="78" t="s">
        <v>238</v>
      </c>
      <c r="H83" s="78" t="s">
        <v>239</v>
      </c>
      <c r="I83" s="78" t="s">
        <v>240</v>
      </c>
      <c r="J83" s="273"/>
      <c r="K83" s="273"/>
      <c r="L83" s="250"/>
      <c r="M83" s="273"/>
      <c r="N83" s="273"/>
      <c r="O83" s="273"/>
      <c r="P83" s="273"/>
      <c r="Q83" s="273"/>
      <c r="R83" s="273"/>
      <c r="S83" s="273"/>
      <c r="T83" s="273"/>
      <c r="U83" s="273"/>
      <c r="V83" s="273"/>
      <c r="W83" s="273"/>
      <c r="X83" s="273"/>
      <c r="Y83" s="273"/>
      <c r="Z83" s="273"/>
    </row>
    <row r="84" spans="1:26" s="12" customFormat="1" ht="61.2"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1.2"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1.2"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1.2"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1.400000000000006"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1.400000000000006"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1.400000000000006"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1.400000000000006"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76">
        <v>72</v>
      </c>
      <c r="B96" s="276" t="s">
        <v>136</v>
      </c>
      <c r="C96" s="276" t="s">
        <v>137</v>
      </c>
      <c r="D96" s="276" t="s">
        <v>138</v>
      </c>
      <c r="E96" s="278" t="s">
        <v>103</v>
      </c>
      <c r="F96" s="264" t="s">
        <v>92</v>
      </c>
      <c r="G96" s="274" t="s">
        <v>166</v>
      </c>
      <c r="H96" s="276" t="s">
        <v>145</v>
      </c>
      <c r="I96" s="278" t="s">
        <v>143</v>
      </c>
      <c r="J96" s="264" t="s">
        <v>31</v>
      </c>
      <c r="K96" s="274" t="s">
        <v>55</v>
      </c>
      <c r="L96" s="303" t="s">
        <v>340</v>
      </c>
      <c r="M96" s="276" t="s">
        <v>141</v>
      </c>
      <c r="N96" s="276" t="s">
        <v>146</v>
      </c>
      <c r="O96" s="276" t="s">
        <v>155</v>
      </c>
      <c r="P96" s="276" t="s">
        <v>117</v>
      </c>
      <c r="Q96" s="276" t="s">
        <v>59</v>
      </c>
      <c r="R96" s="280" t="s">
        <v>32</v>
      </c>
      <c r="S96" s="282" t="s">
        <v>76</v>
      </c>
      <c r="T96" s="280" t="s">
        <v>76</v>
      </c>
      <c r="U96" s="251" t="s">
        <v>33</v>
      </c>
      <c r="V96" s="251" t="s">
        <v>79</v>
      </c>
      <c r="W96" s="264"/>
      <c r="X96" s="264"/>
      <c r="Y96" s="264"/>
      <c r="Z96" s="264"/>
    </row>
    <row r="97" spans="1:26" s="11" customFormat="1" ht="314.25" customHeight="1" x14ac:dyDescent="0.2">
      <c r="A97" s="277"/>
      <c r="B97" s="277"/>
      <c r="C97" s="277"/>
      <c r="D97" s="277"/>
      <c r="E97" s="279"/>
      <c r="F97" s="262"/>
      <c r="G97" s="275"/>
      <c r="H97" s="277"/>
      <c r="I97" s="279"/>
      <c r="J97" s="262"/>
      <c r="K97" s="275"/>
      <c r="L97" s="304"/>
      <c r="M97" s="277"/>
      <c r="N97" s="277"/>
      <c r="O97" s="277"/>
      <c r="P97" s="277"/>
      <c r="Q97" s="277"/>
      <c r="R97" s="281"/>
      <c r="S97" s="283"/>
      <c r="T97" s="281"/>
      <c r="U97" s="252"/>
      <c r="V97" s="252"/>
      <c r="W97" s="262"/>
      <c r="X97" s="262"/>
      <c r="Y97" s="262"/>
      <c r="Z97" s="262"/>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1.400000000000006"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0.799999999999997"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1.2"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0.799999999999997"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0.799999999999997"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22.4"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0.799999999999997"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1.2"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0.799999999999997"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67"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68"/>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0.799999999999997"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0.799999999999997"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0.799999999999997"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0.799999999999997"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0.799999999999997"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0.799999999999997"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0.799999999999997"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0.799999999999997"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16.2"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0.799999999999997"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0.799999999999997"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0.799999999999997"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0.399999999999999"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1.2"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0.799999999999997"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1.2"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40.799999999999997"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81.599999999999994"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0.799999999999997"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0.799999999999997"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1.2"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1.2"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91.8"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1.2"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1.2" x14ac:dyDescent="0.25">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1.2"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1.2"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1" x14ac:dyDescent="0.25">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5">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5">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5">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5">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5">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5">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5">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5">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1.2"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53"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1.400000000000006"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193.8"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0.799999999999997"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0.799999999999997"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0.799999999999997"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1"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1"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42.80000000000001"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91.8"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0.799999999999997"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0.799999999999997"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1.2"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1.2"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0.799999999999997"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1"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81.599999999999994"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51"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55">
        <v>152</v>
      </c>
      <c r="B178" s="77" t="s">
        <v>677</v>
      </c>
      <c r="C178" s="77" t="s">
        <v>676</v>
      </c>
      <c r="D178" s="255" t="s">
        <v>132</v>
      </c>
      <c r="E178" s="255" t="s">
        <v>674</v>
      </c>
      <c r="F178" s="264" t="s">
        <v>92</v>
      </c>
      <c r="G178" s="255">
        <v>796</v>
      </c>
      <c r="H178" s="255" t="s">
        <v>417</v>
      </c>
      <c r="I178" s="77" t="s">
        <v>675</v>
      </c>
      <c r="J178" s="264" t="s">
        <v>31</v>
      </c>
      <c r="K178" s="264" t="s">
        <v>55</v>
      </c>
      <c r="L178" s="265">
        <v>4115872.32</v>
      </c>
      <c r="M178" s="255" t="s">
        <v>141</v>
      </c>
      <c r="N178" s="272" t="str">
        <f t="shared" si="13"/>
        <v>03.2023</v>
      </c>
      <c r="O178" s="255" t="str">
        <f>"10.2023"</f>
        <v>10.2023</v>
      </c>
      <c r="P178" s="255" t="s">
        <v>62</v>
      </c>
      <c r="Q178" s="255" t="s">
        <v>59</v>
      </c>
      <c r="R178" s="255" t="s">
        <v>32</v>
      </c>
      <c r="S178" s="255" t="s">
        <v>76</v>
      </c>
      <c r="T178" s="255">
        <v>0</v>
      </c>
      <c r="U178" s="255">
        <v>0</v>
      </c>
      <c r="V178" s="251" t="s">
        <v>79</v>
      </c>
      <c r="W178" s="269"/>
      <c r="X178" s="269"/>
      <c r="Y178" s="269"/>
      <c r="Z178" s="269"/>
    </row>
    <row r="179" spans="1:26" ht="228" customHeight="1" x14ac:dyDescent="0.2">
      <c r="A179" s="271"/>
      <c r="B179" s="78" t="s">
        <v>678</v>
      </c>
      <c r="C179" s="78" t="s">
        <v>679</v>
      </c>
      <c r="D179" s="271"/>
      <c r="E179" s="271"/>
      <c r="F179" s="271"/>
      <c r="G179" s="271"/>
      <c r="H179" s="271"/>
      <c r="I179" s="78" t="s">
        <v>680</v>
      </c>
      <c r="J179" s="271"/>
      <c r="K179" s="271"/>
      <c r="L179" s="271"/>
      <c r="M179" s="271"/>
      <c r="N179" s="271"/>
      <c r="O179" s="271"/>
      <c r="P179" s="271"/>
      <c r="Q179" s="271"/>
      <c r="R179" s="271"/>
      <c r="S179" s="271"/>
      <c r="T179" s="271"/>
      <c r="U179" s="271"/>
      <c r="V179" s="271"/>
      <c r="W179" s="270"/>
      <c r="X179" s="270"/>
      <c r="Y179" s="270"/>
      <c r="Z179" s="270"/>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40.799999999999997"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0.799999999999997"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91.8"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1.2"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32.6"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0.799999999999997"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0.799999999999997"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0.799999999999997"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06"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1.2"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1.2"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1.2"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0.799999999999997"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0.799999999999997"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0.799999999999997"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0.799999999999997"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1.2"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1.2"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1.2"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1.2"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0.799999999999997"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40.799999999999997"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0.799999999999997"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1.2"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20.399999999999999"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0.6"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0.799999999999997"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1"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0.799999999999997"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1.2"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0.799999999999997"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0.799999999999997"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1.2"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0.799999999999997"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0.799999999999997"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1.2"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0.399999999999999"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0.799999999999997"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0.799999999999997"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0.799999999999997"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55">
        <v>219</v>
      </c>
      <c r="B246" s="257" t="s">
        <v>896</v>
      </c>
      <c r="C246" s="257" t="s">
        <v>897</v>
      </c>
      <c r="D246" s="257" t="s">
        <v>132</v>
      </c>
      <c r="E246" s="259" t="s">
        <v>902</v>
      </c>
      <c r="F246" s="261" t="s">
        <v>92</v>
      </c>
      <c r="G246" s="75" t="s">
        <v>903</v>
      </c>
      <c r="H246" s="77" t="s">
        <v>905</v>
      </c>
      <c r="I246" s="77" t="s">
        <v>907</v>
      </c>
      <c r="J246" s="263" t="s">
        <v>31</v>
      </c>
      <c r="K246" s="264" t="s">
        <v>55</v>
      </c>
      <c r="L246" s="265">
        <v>695754.83</v>
      </c>
      <c r="M246" s="255" t="s">
        <v>141</v>
      </c>
      <c r="N246" s="255" t="str">
        <f>"06.2023"</f>
        <v>06.2023</v>
      </c>
      <c r="O246" s="255" t="str">
        <f>"12.2023"</f>
        <v>12.2023</v>
      </c>
      <c r="P246" s="255" t="s">
        <v>147</v>
      </c>
      <c r="Q246" s="255" t="s">
        <v>59</v>
      </c>
      <c r="R246" s="251" t="s">
        <v>32</v>
      </c>
      <c r="S246" s="255" t="s">
        <v>59</v>
      </c>
      <c r="T246" s="255">
        <v>0</v>
      </c>
      <c r="U246" s="255">
        <v>0</v>
      </c>
      <c r="V246" s="251" t="s">
        <v>79</v>
      </c>
      <c r="W246" s="253"/>
      <c r="X246" s="253"/>
      <c r="Y246" s="253"/>
      <c r="Z246" s="253"/>
    </row>
    <row r="247" spans="1:26" s="16" customFormat="1" ht="249" customHeight="1" x14ac:dyDescent="0.2">
      <c r="A247" s="256"/>
      <c r="B247" s="258"/>
      <c r="C247" s="258"/>
      <c r="D247" s="258"/>
      <c r="E247" s="260"/>
      <c r="F247" s="262"/>
      <c r="G247" s="76" t="s">
        <v>904</v>
      </c>
      <c r="H247" s="78" t="s">
        <v>906</v>
      </c>
      <c r="I247" s="78" t="s">
        <v>908</v>
      </c>
      <c r="J247" s="262"/>
      <c r="K247" s="262"/>
      <c r="L247" s="266"/>
      <c r="M247" s="256"/>
      <c r="N247" s="256"/>
      <c r="O247" s="256"/>
      <c r="P247" s="256"/>
      <c r="Q247" s="256"/>
      <c r="R247" s="252"/>
      <c r="S247" s="256"/>
      <c r="T247" s="256"/>
      <c r="U247" s="256"/>
      <c r="V247" s="252"/>
      <c r="W247" s="254"/>
      <c r="X247" s="254"/>
      <c r="Y247" s="254"/>
      <c r="Z247" s="254"/>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0.799999999999997"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5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295.8" x14ac:dyDescent="0.2">
      <c r="A262" s="247">
        <v>234</v>
      </c>
      <c r="B262" s="100" t="s">
        <v>241</v>
      </c>
      <c r="C262" s="110" t="s">
        <v>237</v>
      </c>
      <c r="D262" s="245" t="s">
        <v>132</v>
      </c>
      <c r="E262" s="245" t="s">
        <v>111</v>
      </c>
      <c r="F262" s="249" t="s">
        <v>92</v>
      </c>
      <c r="G262" s="100" t="s">
        <v>238</v>
      </c>
      <c r="H262" s="100" t="s">
        <v>239</v>
      </c>
      <c r="I262" s="100" t="s">
        <v>240</v>
      </c>
      <c r="J262" s="249" t="s">
        <v>31</v>
      </c>
      <c r="K262" s="249" t="s">
        <v>55</v>
      </c>
      <c r="L262" s="250" t="s">
        <v>951</v>
      </c>
      <c r="M262" s="245" t="s">
        <v>141</v>
      </c>
      <c r="N262" s="245" t="str">
        <f>"07.2023"</f>
        <v>07.2023</v>
      </c>
      <c r="O262" s="245" t="str">
        <f>"07.2024"</f>
        <v>07.2024</v>
      </c>
      <c r="P262" s="245" t="s">
        <v>62</v>
      </c>
      <c r="Q262" s="245" t="s">
        <v>59</v>
      </c>
      <c r="R262" s="245" t="s">
        <v>32</v>
      </c>
      <c r="S262" s="245" t="s">
        <v>76</v>
      </c>
      <c r="T262" s="246" t="s">
        <v>59</v>
      </c>
      <c r="U262" s="246" t="s">
        <v>33</v>
      </c>
      <c r="V262" s="246" t="s">
        <v>79</v>
      </c>
      <c r="W262" s="244"/>
      <c r="X262" s="244"/>
      <c r="Y262" s="244"/>
      <c r="Z262" s="244"/>
    </row>
    <row r="263" spans="1:26" ht="336.6" x14ac:dyDescent="0.2">
      <c r="A263" s="248"/>
      <c r="B263" s="101" t="s">
        <v>946</v>
      </c>
      <c r="C263" s="101" t="s">
        <v>947</v>
      </c>
      <c r="D263" s="245"/>
      <c r="E263" s="245"/>
      <c r="F263" s="249"/>
      <c r="G263" s="101" t="s">
        <v>949</v>
      </c>
      <c r="H263" s="101" t="s">
        <v>948</v>
      </c>
      <c r="I263" s="101" t="s">
        <v>950</v>
      </c>
      <c r="J263" s="249"/>
      <c r="K263" s="249"/>
      <c r="L263" s="250"/>
      <c r="M263" s="245"/>
      <c r="N263" s="245"/>
      <c r="O263" s="245"/>
      <c r="P263" s="245"/>
      <c r="Q263" s="245"/>
      <c r="R263" s="245"/>
      <c r="S263" s="245"/>
      <c r="T263" s="246"/>
      <c r="U263" s="246"/>
      <c r="V263" s="246"/>
      <c r="W263" s="244"/>
      <c r="X263" s="244"/>
      <c r="Y263" s="244"/>
      <c r="Z263" s="244"/>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6"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6"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0.799999999999997" x14ac:dyDescent="0.25">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0.799999999999997" x14ac:dyDescent="0.25">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0.799999999999997" x14ac:dyDescent="0.25">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0.799999999999997" x14ac:dyDescent="0.25">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0.799999999999997" x14ac:dyDescent="0.25">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0.799999999999997" x14ac:dyDescent="0.25">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81.599999999999994" x14ac:dyDescent="0.25">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1.2" x14ac:dyDescent="0.25">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02"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0.799999999999997"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1.400000000000006"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1.400000000000006"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0.799999999999997"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0.799999999999997"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81.599999999999994" x14ac:dyDescent="0.25">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32.6"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0.799999999999997" x14ac:dyDescent="0.25">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14.2"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0.799999999999997"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0.799999999999997"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193.8"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0.799999999999997"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0.799999999999997"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0.799999999999997"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1.2"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285.60000000000002"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1"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02"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0.799999999999997"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1.2"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61.2"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04"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0.799999999999997"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0.799999999999997"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0.799999999999997"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0.799999999999997"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0.799999999999997"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1.2"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22.4"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81.599999999999994"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40.799999999999997"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0.799999999999997"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61.2"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81.599999999999994"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1.2"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1"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0.799999999999997"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0.799999999999997"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0.6"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61.2"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53"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1.2"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1.2"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0.799999999999997"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81.599999999999994"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1.2"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0.799999999999997"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0.799999999999997"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1.2"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6"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02"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91.8"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02"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91.8"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0.399999999999999"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0.399999999999999"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1.2"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1.2"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1.400000000000006"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81.599999999999994"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1419</v>
      </c>
      <c r="F382" s="241" t="s">
        <v>92</v>
      </c>
      <c r="G382" s="240" t="s">
        <v>1420</v>
      </c>
      <c r="H382" s="239" t="s">
        <v>1421</v>
      </c>
      <c r="I382" s="239" t="s">
        <v>1422</v>
      </c>
      <c r="J382" s="241" t="s">
        <v>31</v>
      </c>
      <c r="K382" s="241" t="s">
        <v>55</v>
      </c>
      <c r="L382" s="242" t="s">
        <v>1423</v>
      </c>
      <c r="M382" s="239" t="s">
        <v>141</v>
      </c>
      <c r="N382" s="239" t="str">
        <f>"11.2023"</f>
        <v>11.2023</v>
      </c>
      <c r="O382" s="239" t="str">
        <f>"02.2025"</f>
        <v>02.2025</v>
      </c>
      <c r="P382" s="239" t="s">
        <v>117</v>
      </c>
      <c r="Q382" s="239" t="s">
        <v>59</v>
      </c>
      <c r="R382" s="239" t="s">
        <v>32</v>
      </c>
      <c r="S382" s="239" t="s">
        <v>76</v>
      </c>
      <c r="T382" s="240" t="s">
        <v>59</v>
      </c>
      <c r="U382" s="240" t="s">
        <v>33</v>
      </c>
      <c r="V382" s="240"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1424</v>
      </c>
      <c r="M383" s="239" t="s">
        <v>141</v>
      </c>
      <c r="N383" s="239" t="str">
        <f t="shared" ref="N383" si="39">"11.2023"</f>
        <v>11.2023</v>
      </c>
      <c r="O383" s="239" t="str">
        <f>"06.2024"</f>
        <v>06.2024</v>
      </c>
      <c r="P383" s="243" t="s">
        <v>117</v>
      </c>
      <c r="Q383" s="239" t="s">
        <v>59</v>
      </c>
      <c r="R383" s="239" t="s">
        <v>32</v>
      </c>
      <c r="S383" s="239" t="s">
        <v>76</v>
      </c>
      <c r="T383" s="240" t="s">
        <v>59</v>
      </c>
      <c r="U383" s="240" t="s">
        <v>33</v>
      </c>
      <c r="V383" s="240" t="s">
        <v>1426</v>
      </c>
      <c r="W383" s="15"/>
      <c r="X383" s="15"/>
      <c r="Y383" s="15"/>
      <c r="Z383" s="15"/>
    </row>
    <row r="384" spans="1:26" ht="74.25" customHeight="1" x14ac:dyDescent="0.2">
      <c r="A384" s="239">
        <v>355</v>
      </c>
      <c r="B384" s="239" t="s">
        <v>228</v>
      </c>
      <c r="C384" s="239" t="s">
        <v>229</v>
      </c>
      <c r="D384" s="239" t="s">
        <v>132</v>
      </c>
      <c r="E384" s="239" t="s">
        <v>1425</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0" t="s">
        <v>79</v>
      </c>
      <c r="W384" s="15"/>
      <c r="X384" s="15"/>
      <c r="Y384" s="15"/>
      <c r="Z384"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Щирова Юлия Александровна</cp:lastModifiedBy>
  <cp:lastPrinted>2023-11-30T12:24:56Z</cp:lastPrinted>
  <dcterms:created xsi:type="dcterms:W3CDTF">2018-05-08T14:29:34Z</dcterms:created>
  <dcterms:modified xsi:type="dcterms:W3CDTF">2023-11-30T13:27:36Z</dcterms:modified>
</cp:coreProperties>
</file>