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0. ПИР Строительство котельной в районе жд станции Южное\"/>
    </mc:Choice>
  </mc:AlternateContent>
  <bookViews>
    <workbookView xWindow="0" yWindow="0" windowWidth="22080" windowHeight="9300" tabRatio="400"/>
  </bookViews>
  <sheets>
    <sheet name="НМЦК_" sheetId="1" r:id="rId1"/>
  </sheets>
  <definedNames>
    <definedName name="_xlnm.Print_Titles" localSheetId="0">НМЦК_!$24:$24</definedName>
    <definedName name="_xlnm.Print_Area" localSheetId="0">НМЦК_!$A$1:$N$37</definedName>
  </definedNames>
  <calcPr calcId="162913"/>
</workbook>
</file>

<file path=xl/calcChain.xml><?xml version="1.0" encoding="utf-8"?>
<calcChain xmlns="http://schemas.openxmlformats.org/spreadsheetml/2006/main">
  <c r="J28" i="1" l="1"/>
  <c r="M28" i="1" s="1"/>
  <c r="J27" i="1"/>
  <c r="M27" i="1" s="1"/>
  <c r="J26" i="1"/>
  <c r="M26" i="1" s="1"/>
  <c r="J25" i="1"/>
  <c r="M25" i="1" l="1"/>
  <c r="O29" i="1" s="1"/>
  <c r="M29" i="1" l="1"/>
  <c r="M30" i="1"/>
  <c r="M31" i="1" l="1"/>
</calcChain>
</file>

<file path=xl/sharedStrings.xml><?xml version="1.0" encoding="utf-8"?>
<sst xmlns="http://schemas.openxmlformats.org/spreadsheetml/2006/main" count="261" uniqueCount="145">
  <si>
    <t>Протокол 
начальной (максимальной) цены контракта</t>
  </si>
  <si>
    <t>Объект закупки Строительство котельной в районе железнодорожной станции Южная .</t>
  </si>
  <si>
    <t>Объект закупки Строительство котельной в районе железнодорожной станции Южная .</t>
  </si>
  <si>
    <t>Объект закупки Строительство котельной в районе железнодорожной станции Южная .</t>
  </si>
  <si>
    <t>Начальная (максимальная) цена контракта</t>
  </si>
  <si>
    <t>Начальная (максимальная) цена контракта</t>
  </si>
  <si>
    <t>Начальная (максимальная) цена контракта</t>
  </si>
  <si>
    <t>Начальная (максимальная) цена контракта</t>
  </si>
  <si>
    <t>Начальная (максимальная) цена контракта</t>
  </si>
  <si>
    <t>Начальная (максимальная) цена контракта</t>
  </si>
  <si>
    <t>(сумма цифрами и прописью)</t>
  </si>
  <si>
    <t>начальная (максимальная) цена контракта включает в себя расходы на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</si>
  <si>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</si>
  <si>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</si>
  <si>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</si>
  <si>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</si>
  <si>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</si>
  <si>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</si>
  <si>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</si>
  <si>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</si>
  <si>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</si>
  <si>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</si>
  <si>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</si>
  <si>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</si>
  <si>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</si>
  <si>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</si>
  <si>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Приложение:
Расчет начальной (максимальной цены контракта).
Заказчик:</t>
  </si>
  <si>
    <t>Расчет начальной (максимальной) цены контракта 
при осуществлении закупок подрядных работ по инженерным изысканиям и (или) по подготовке проектной документации</t>
  </si>
  <si>
    <t>Расчет начальной (максимальной) цены контракта 
при осуществлении закупок подрядных работ по инженерным изысканиям и (или) по подготовке проектной документации</t>
  </si>
  <si>
    <t>Расчет начальной (максимальной) цены контракта 
при осуществлении закупок подрядных работ по инженерным изысканиям и (или) по подготовке проектной документации</t>
  </si>
  <si>
    <t>по объекту:</t>
  </si>
  <si>
    <t>по объекту:</t>
  </si>
  <si>
    <t>Строительство котельной в районе железнодорожной станции Южная</t>
  </si>
  <si>
    <t>по адресу:</t>
  </si>
  <si>
    <t>по адресу:</t>
  </si>
  <si>
    <t>район ж/д станции Южная, г. Керчь, Республика Крым</t>
  </si>
  <si>
    <t>тыс.руб.</t>
  </si>
  <si>
    <t>Наименование работ и затрат</t>
  </si>
  <si>
    <t>Наименование работ и затрат</t>
  </si>
  <si>
    <t>Наименование работ и затрат</t>
  </si>
  <si>
    <t>Стоимость работ в ценах на дату утверждения сметной документации «28.03.2022»</t>
  </si>
  <si>
    <t>Стоимость работ в ценах на дату утверждения сметной документации «28.03.2022»</t>
  </si>
  <si>
    <t>Индекс фактической инфляции</t>
  </si>
  <si>
    <t>Индекс фактической инфляции</t>
  </si>
  <si>
    <t>Индекс фактической инфляции</t>
  </si>
  <si>
    <t>Стоимость работ в
ценах на дату
формирования
начальной
(максимальной)
цены контракта
«12.12.2022»</t>
  </si>
  <si>
    <t>Индекс прогнозной инфляции на период выполнения работ</t>
  </si>
  <si>
    <t>Начальная (максимальная) цена контракта с учетом индекса прогнозной инфляции на период выполнения работ</t>
  </si>
  <si>
    <t>Начальная (максимальная) цена контракта с учетом индекса прогнозной инфляции на период выполнения работ</t>
  </si>
  <si>
    <t>1</t>
  </si>
  <si>
    <t>1</t>
  </si>
  <si>
    <t>1</t>
  </si>
  <si>
    <t>2</t>
  </si>
  <si>
    <t>2</t>
  </si>
  <si>
    <t>2</t>
  </si>
  <si>
    <t>3</t>
  </si>
  <si>
    <t>3</t>
  </si>
  <si>
    <t>3</t>
  </si>
  <si>
    <t>4</t>
  </si>
  <si>
    <t>4</t>
  </si>
  <si>
    <t>5</t>
  </si>
  <si>
    <t>6</t>
  </si>
  <si>
    <t>6</t>
  </si>
  <si>
    <t>Выполнение инженерных изысканий</t>
  </si>
  <si>
    <t>Выполнение инженерных изысканий</t>
  </si>
  <si>
    <t>Выполнение инженерных изысканий</t>
  </si>
  <si>
    <t>Разработка проектной документации</t>
  </si>
  <si>
    <t>Разработка проектной документации</t>
  </si>
  <si>
    <t>Разработка проектной документации</t>
  </si>
  <si>
    <t>Стоимость без учета НДС</t>
  </si>
  <si>
    <t>Стоимость без учета НДС</t>
  </si>
  <si>
    <t>Стоимость без учета НДС</t>
  </si>
  <si>
    <t/>
  </si>
  <si>
    <t/>
  </si>
  <si>
    <t/>
  </si>
  <si>
    <t/>
  </si>
  <si>
    <t/>
  </si>
  <si>
    <t/>
  </si>
  <si>
    <t/>
  </si>
  <si>
    <t/>
  </si>
  <si>
    <t/>
  </si>
  <si>
    <t>НДС 20%</t>
  </si>
  <si>
    <t>НДС 20%</t>
  </si>
  <si>
    <t/>
  </si>
  <si>
    <t/>
  </si>
  <si>
    <t/>
  </si>
  <si>
    <t/>
  </si>
  <si>
    <t/>
  </si>
  <si>
    <t/>
  </si>
  <si>
    <t/>
  </si>
  <si>
    <t/>
  </si>
  <si>
    <t/>
  </si>
  <si>
    <t>Стоимость c учетом НДС</t>
  </si>
  <si>
    <t>Стоимость c учетом НДС</t>
  </si>
  <si>
    <t/>
  </si>
  <si>
    <t/>
  </si>
  <si>
    <t/>
  </si>
  <si>
    <t/>
  </si>
  <si>
    <t/>
  </si>
  <si>
    <t/>
  </si>
  <si>
    <t/>
  </si>
  <si>
    <t/>
  </si>
  <si>
    <t/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</si>
  <si>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</si>
  <si>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</si>
  <si>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</si>
  <si>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</si>
  <si>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</si>
  <si>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</si>
  <si>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</si>
  <si>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</si>
  <si>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</si>
  <si>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</si>
  <si>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Продолжительность работ - 12 мес.
Начало работ 12.12.2022.
Окончание работ 01.12.2023.
Расчет прогнозного индекса инфляции : (1 + 1.059) / 2 = 1.0295.
Заказчик:</t>
  </si>
  <si>
    <t>Расчет начальной (максимальной) цены контракта 
при осуществлении закупок подрядных работ по инженерным изысканиям и по подготовке проектной документации</t>
  </si>
  <si>
    <t>Стоимость работ в ценах на дату утверждения сметной документации «01.12.2022»</t>
  </si>
  <si>
    <t>Экспертиза инженерных изысканий</t>
  </si>
  <si>
    <t>Экспертиза проекта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</si>
  <si>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</si>
  <si>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На основании Распоряжения Совета министров Республики Крым от 06 декабря 2021 г. №1620-р сумма лимитов бюджетных обязательств, выделеных в рамках "РАИП в рамках реализации мероприятий государственных программ Республики Крым" на выполнение  проектно-изыскательских работ по объекту:  «Строительство котельной в районе железнодорожной станции "Южная"»   составляет 5 833,361 тыс. руб. </t>
  </si>
  <si>
    <r>
      <t>Итого НМЦК: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5 833.361  тыс.руб. (пять миллионов восемьсот тридцать три тысячи триста шестьдесят один руб.00 коп.)</t>
    </r>
  </si>
  <si>
    <t>Строительство котельной в районе железнодорожной станции "Южная"</t>
  </si>
  <si>
    <t>район ж/д станции "Южная", г. Керчь, Республика Крым</t>
  </si>
  <si>
    <t xml:space="preserve">Техническое задание. </t>
  </si>
  <si>
    <t xml:space="preserve">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
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</si>
  <si>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Начальная (максимальная) цена контракта определена и обоснована посредством применения проектно-сметного метода с использованием ГСН «Справочник базовых цен на проектные работы в строительстве «Коммунальные инженерные сети и сооружения»</t>
  </si>
  <si>
    <t>Продолжительность проектирования - 04.2021-12.2022 (в том числе с учетом получения положительного заключения государственной экспертизы).</t>
  </si>
  <si>
    <t xml:space="preserve"> Распоряжения Совета министров Республики Крым от 06 декабря 2021 г. №1620-р</t>
  </si>
  <si>
    <t xml:space="preserve"> Дата подготовки НМЦК</t>
  </si>
  <si>
    <t>12.12.2022 г.</t>
  </si>
  <si>
    <t>Объект закупки: Выполнение проектно-изыскательских работ по объекту "Строительство котельной в районе железнодорожной станции Южная".</t>
  </si>
  <si>
    <t>5 833.361  тыс.руб. (пять миллионов восемьсот тридцать три тысячи триста шестьдесят один руб.00 коп.)</t>
  </si>
  <si>
    <t>начальная (максимальная) цена контракта включает в себя расходы на проведение инженерных изысканий, разработку проектной и рабочей документации и получение положительного заключения экспертизы инженерных изысканий и проектных работ.</t>
  </si>
  <si>
    <t>7.</t>
  </si>
  <si>
    <t>6.</t>
  </si>
  <si>
    <t>5.</t>
  </si>
  <si>
    <t>4.</t>
  </si>
  <si>
    <t>3.</t>
  </si>
  <si>
    <t>2.</t>
  </si>
  <si>
    <t>Основания для расчета:</t>
  </si>
  <si>
    <t xml:space="preserve">1. </t>
  </si>
  <si>
    <t>Продолжительность проектирования - 12 мес. (в том числе с учетом получения положительного заключения государственной экспертизы ).</t>
  </si>
  <si>
    <t>Приложение:
Расчет начальной (максимальной цены контракта).
Заказчик: ГУП РК "Крымтеплокоммунэнерго"</t>
  </si>
  <si>
    <t>Продолжительность работ - 12 мес.
Начало работ декабрь 2022г.
Окончание работ 01.12.2023.
Расчет прогнозного индекса инфляции : (1 + 1.059) / 2 = 1.0295.
Заказчик: ГУП РК "Крымтеплокоммунэнерго"</t>
  </si>
  <si>
    <t>Приложение к Извещению - 10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</si>
</sst>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"/>
  </numFmts>
  <fonts count="13" x14ac:knownFonts="1">
    <font>
      <sz val="12"/>
      <color rgb="FF000000"/>
      <name val="Arial"/>
    </font>
    <font>
      <sz val="10"/>
      <color rgb="FF080000"/>
      <name val="Times New Roman CYR"/>
      <charset val="204"/>
    </font>
    <font>
      <sz val="13"/>
      <color rgb="FF080000"/>
      <name val="Times New Roman"/>
      <family val="1"/>
      <charset val="204"/>
    </font>
    <font>
      <sz val="13"/>
      <color rgb="FF080000"/>
      <name val="Times New Roman"/>
      <family val="1"/>
      <charset val="204"/>
    </font>
    <font>
      <sz val="9"/>
      <color rgb="FF08000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rgb="FF080000"/>
      <name val="Times New Roman CYR"/>
      <charset val="204"/>
    </font>
    <font>
      <b/>
      <sz val="10"/>
      <color rgb="FF080000"/>
      <name val="Times New Roman CYR"/>
      <charset val="204"/>
    </font>
    <font>
      <sz val="12"/>
      <color theme="1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>
      <alignment horizontal="left" vertical="top" wrapText="1"/>
    </xf>
  </cellStyleXfs>
  <cellXfs count="44">
    <xf numFmtId="0" fontId="0" fillId="0" borderId="0" xfId="0">
      <alignment horizontal="left" vertical="top" wrapText="1"/>
    </xf>
    <xf numFmtId="0" fontId="1" fillId="2" borderId="4" xfId="0" applyFont="1" applyFill="1" applyBorder="1" applyAlignment="1" applyProtection="1">
      <alignment horizontal="center" vertical="top" wrapText="1" readingOrder="1"/>
    </xf>
    <xf numFmtId="0" fontId="1" fillId="2" borderId="5" xfId="0" applyFont="1" applyFill="1" applyBorder="1" applyAlignment="1" applyProtection="1">
      <alignment horizontal="center" vertical="top" wrapText="1" readingOrder="1"/>
    </xf>
    <xf numFmtId="165" fontId="4" fillId="2" borderId="7" xfId="0" applyNumberFormat="1" applyFont="1" applyFill="1" applyBorder="1" applyAlignment="1" applyProtection="1">
      <alignment horizontal="center" vertical="top" wrapText="1" readingOrder="1"/>
    </xf>
    <xf numFmtId="0" fontId="4" fillId="2" borderId="4" xfId="0" applyFont="1" applyFill="1" applyBorder="1" applyAlignment="1" applyProtection="1">
      <alignment horizontal="center" vertical="top" wrapText="1" readingOrder="1"/>
    </xf>
    <xf numFmtId="0" fontId="0" fillId="0" borderId="0" xfId="0" applyAlignment="1"/>
    <xf numFmtId="0" fontId="5" fillId="0" borderId="0" xfId="0" applyFont="1" applyAlignment="1"/>
    <xf numFmtId="0" fontId="10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1" fillId="2" borderId="10" xfId="0" applyFont="1" applyFill="1" applyBorder="1" applyAlignment="1" applyProtection="1">
      <alignment horizontal="left" wrapText="1" readingOrder="1"/>
    </xf>
    <xf numFmtId="0" fontId="1" fillId="2" borderId="3" xfId="0" applyFont="1" applyFill="1" applyBorder="1" applyAlignment="1" applyProtection="1">
      <alignment horizontal="right" vertical="top" wrapText="1" readingOrder="1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 wrapText="1"/>
    </xf>
    <xf numFmtId="164" fontId="11" fillId="0" borderId="0" xfId="0" applyNumberFormat="1" applyFo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8" fillId="2" borderId="3" xfId="0" applyFont="1" applyFill="1" applyBorder="1" applyAlignment="1" applyProtection="1">
      <alignment horizontal="center" vertical="top" wrapText="1" readingOrder="1"/>
    </xf>
    <xf numFmtId="0" fontId="1" fillId="2" borderId="3" xfId="0" applyFont="1" applyFill="1" applyBorder="1" applyAlignment="1" applyProtection="1">
      <alignment horizontal="left" vertical="top" wrapText="1" readingOrder="1"/>
    </xf>
    <xf numFmtId="0" fontId="9" fillId="2" borderId="1" xfId="0" applyFont="1" applyFill="1" applyBorder="1" applyAlignment="1" applyProtection="1">
      <alignment horizontal="left" wrapText="1" readingOrder="1"/>
    </xf>
    <xf numFmtId="0" fontId="1" fillId="2" borderId="1" xfId="0" applyFont="1" applyFill="1" applyBorder="1" applyAlignment="1" applyProtection="1">
      <alignment horizontal="left" wrapText="1" readingOrder="1"/>
    </xf>
    <xf numFmtId="0" fontId="1" fillId="2" borderId="10" xfId="0" applyFont="1" applyFill="1" applyBorder="1" applyAlignment="1" applyProtection="1">
      <alignment horizontal="center" wrapText="1" readingOrder="1"/>
    </xf>
    <xf numFmtId="0" fontId="1" fillId="2" borderId="3" xfId="0" applyFont="1" applyFill="1" applyBorder="1" applyAlignment="1" applyProtection="1">
      <alignment horizontal="left" vertical="center" wrapText="1" readingOrder="1"/>
    </xf>
    <xf numFmtId="0" fontId="1" fillId="2" borderId="4" xfId="0" applyFont="1" applyFill="1" applyBorder="1" applyAlignment="1" applyProtection="1">
      <alignment horizontal="center" vertical="top" wrapText="1" readingOrder="1"/>
    </xf>
    <xf numFmtId="0" fontId="1" fillId="2" borderId="0" xfId="0" applyFont="1" applyFill="1" applyBorder="1" applyAlignment="1" applyProtection="1">
      <alignment horizontal="right" vertical="top" wrapText="1" readingOrder="1"/>
    </xf>
    <xf numFmtId="0" fontId="8" fillId="2" borderId="0" xfId="0" applyFont="1" applyFill="1" applyBorder="1" applyAlignment="1" applyProtection="1">
      <alignment horizontal="center" vertical="top" wrapText="1" readingOrder="1"/>
    </xf>
    <xf numFmtId="0" fontId="2" fillId="2" borderId="0" xfId="0" applyFont="1" applyFill="1" applyBorder="1" applyAlignment="1" applyProtection="1">
      <alignment horizontal="left" vertical="top" wrapText="1" readingOrder="1"/>
    </xf>
    <xf numFmtId="0" fontId="3" fillId="2" borderId="0" xfId="0" applyFont="1" applyFill="1" applyBorder="1" applyAlignment="1" applyProtection="1">
      <alignment horizontal="left" vertical="top" wrapText="1" readingOrder="1"/>
    </xf>
    <xf numFmtId="0" fontId="2" fillId="2" borderId="2" xfId="0" applyFont="1" applyFill="1" applyBorder="1" applyAlignment="1" applyProtection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top" wrapText="1" readingOrder="1"/>
    </xf>
    <xf numFmtId="0" fontId="3" fillId="2" borderId="1" xfId="0" applyFont="1" applyFill="1" applyBorder="1" applyAlignment="1" applyProtection="1">
      <alignment horizontal="left" vertical="top" wrapText="1" readingOrder="1"/>
    </xf>
    <xf numFmtId="0" fontId="1" fillId="2" borderId="3" xfId="0" applyFont="1" applyFill="1" applyBorder="1" applyAlignment="1" applyProtection="1">
      <alignment horizontal="right" wrapText="1" readingOrder="1"/>
    </xf>
    <xf numFmtId="0" fontId="1" fillId="2" borderId="5" xfId="0" applyFont="1" applyFill="1" applyBorder="1" applyAlignment="1" applyProtection="1">
      <alignment horizontal="center" vertical="top" wrapText="1" readingOrder="1"/>
    </xf>
    <xf numFmtId="164" fontId="4" fillId="2" borderId="6" xfId="0" applyNumberFormat="1" applyFont="1" applyFill="1" applyBorder="1" applyAlignment="1" applyProtection="1">
      <alignment horizontal="right" vertical="top" wrapText="1" readingOrder="1"/>
    </xf>
    <xf numFmtId="3" fontId="4" fillId="2" borderId="8" xfId="0" applyNumberFormat="1" applyFont="1" applyFill="1" applyBorder="1" applyAlignment="1" applyProtection="1">
      <alignment horizontal="center" vertical="top" wrapText="1" readingOrder="1"/>
    </xf>
    <xf numFmtId="0" fontId="4" fillId="2" borderId="4" xfId="0" applyFont="1" applyFill="1" applyBorder="1" applyAlignment="1" applyProtection="1">
      <alignment horizontal="right" vertical="top" wrapText="1" readingOrder="1"/>
    </xf>
    <xf numFmtId="0" fontId="4" fillId="2" borderId="4" xfId="0" applyFont="1" applyFill="1" applyBorder="1" applyAlignment="1" applyProtection="1">
      <alignment horizontal="center" vertical="top" wrapText="1" readingOrder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top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view="pageBreakPreview" zoomScale="70" zoomScaleNormal="100" zoomScaleSheetLayoutView="70" workbookViewId="0">
      <selection activeCell="P12" sqref="P12"/>
    </sheetView>
  </sheetViews>
  <sheetFormatPr defaultRowHeight="15" x14ac:dyDescent="0.2"/>
  <cols>
    <col min="1" max="1" width="4.21875" customWidth="1"/>
    <col min="2" max="2" width="7.44140625" customWidth="1"/>
    <col min="3" max="3" width="13.6640625" customWidth="1"/>
    <col min="4" max="6" width="4.21875" customWidth="1"/>
    <col min="7" max="7" width="8.5546875" customWidth="1"/>
    <col min="8" max="8" width="1.77734375" customWidth="1"/>
    <col min="9" max="9" width="0.5546875" customWidth="1"/>
    <col min="10" max="10" width="10.6640625" customWidth="1"/>
    <col min="11" max="11" width="2.21875" customWidth="1"/>
    <col min="12" max="12" width="10.6640625" customWidth="1"/>
    <col min="13" max="13" width="8.109375" customWidth="1"/>
    <col min="14" max="14" width="4.77734375" customWidth="1"/>
    <col min="15" max="15" width="8.88671875" bestFit="1" customWidth="1"/>
  </cols>
  <sheetData>
    <row r="1" spans="1:14" ht="21.75" customHeight="1" x14ac:dyDescent="0.2">
      <c r="K1" s="17" t="s">
        <v>144</v>
      </c>
      <c r="L1" s="17"/>
      <c r="M1" s="17"/>
      <c r="N1" s="17"/>
    </row>
    <row r="2" spans="1:14" ht="40.15" hidden="1" customHeight="1" x14ac:dyDescent="0.2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</row>
    <row r="3" spans="1:14" ht="54" hidden="1" customHeight="1" x14ac:dyDescent="0.2">
      <c r="A3" s="29" t="s">
        <v>130</v>
      </c>
      <c r="B3" s="29" t="s">
        <v>2</v>
      </c>
      <c r="C3" s="29" t="s">
        <v>3</v>
      </c>
      <c r="D3" s="29" t="s">
        <v>1</v>
      </c>
      <c r="E3" s="29" t="s">
        <v>1</v>
      </c>
      <c r="F3" s="29" t="s">
        <v>1</v>
      </c>
      <c r="G3" s="29" t="s">
        <v>1</v>
      </c>
      <c r="H3" s="29" t="s">
        <v>1</v>
      </c>
      <c r="I3" s="29" t="s">
        <v>1</v>
      </c>
      <c r="J3" s="29" t="s">
        <v>1</v>
      </c>
      <c r="K3" s="29" t="s">
        <v>1</v>
      </c>
      <c r="L3" s="29" t="s">
        <v>1</v>
      </c>
      <c r="M3" s="29" t="s">
        <v>1</v>
      </c>
      <c r="N3" s="29" t="s">
        <v>1</v>
      </c>
    </row>
    <row r="4" spans="1:14" ht="18.95" hidden="1" customHeight="1" x14ac:dyDescent="0.2">
      <c r="A4" s="30" t="s">
        <v>4</v>
      </c>
      <c r="B4" s="30" t="s">
        <v>5</v>
      </c>
      <c r="C4" s="30" t="s">
        <v>6</v>
      </c>
      <c r="D4" s="30" t="s">
        <v>7</v>
      </c>
      <c r="E4" s="30" t="s">
        <v>8</v>
      </c>
      <c r="F4" s="30" t="s">
        <v>9</v>
      </c>
      <c r="G4" s="30" t="s">
        <v>4</v>
      </c>
      <c r="H4" s="30" t="s">
        <v>4</v>
      </c>
      <c r="I4" s="30" t="s">
        <v>4</v>
      </c>
      <c r="J4" s="30" t="s">
        <v>4</v>
      </c>
      <c r="K4" s="30" t="s">
        <v>4</v>
      </c>
      <c r="L4" s="30" t="s">
        <v>4</v>
      </c>
      <c r="M4" s="30" t="s">
        <v>4</v>
      </c>
      <c r="N4" s="30" t="s">
        <v>4</v>
      </c>
    </row>
    <row r="5" spans="1:14" ht="36.950000000000003" hidden="1" customHeight="1" x14ac:dyDescent="0.2">
      <c r="A5" s="31" t="s">
        <v>131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3.5" hidden="1" customHeight="1" x14ac:dyDescent="0.2">
      <c r="A6" s="33" t="s">
        <v>10</v>
      </c>
      <c r="B6" s="33" t="s">
        <v>10</v>
      </c>
      <c r="C6" s="33" t="s">
        <v>10</v>
      </c>
      <c r="D6" s="33" t="s">
        <v>10</v>
      </c>
      <c r="E6" s="33" t="s">
        <v>10</v>
      </c>
      <c r="F6" s="33" t="s">
        <v>10</v>
      </c>
      <c r="G6" s="33" t="s">
        <v>10</v>
      </c>
      <c r="H6" s="33" t="s">
        <v>10</v>
      </c>
      <c r="I6" s="33" t="s">
        <v>10</v>
      </c>
      <c r="J6" s="33" t="s">
        <v>10</v>
      </c>
      <c r="K6" s="33" t="s">
        <v>10</v>
      </c>
      <c r="L6" s="33" t="s">
        <v>10</v>
      </c>
      <c r="M6" s="33" t="s">
        <v>10</v>
      </c>
      <c r="N6" s="33" t="s">
        <v>10</v>
      </c>
    </row>
    <row r="7" spans="1:14" ht="63.6" hidden="1" customHeight="1" x14ac:dyDescent="0.2">
      <c r="A7" s="29" t="s">
        <v>132</v>
      </c>
      <c r="B7" s="30" t="s">
        <v>11</v>
      </c>
      <c r="C7" s="30" t="s">
        <v>11</v>
      </c>
      <c r="D7" s="30" t="s">
        <v>11</v>
      </c>
      <c r="E7" s="30" t="s">
        <v>11</v>
      </c>
      <c r="F7" s="30" t="s">
        <v>11</v>
      </c>
      <c r="G7" s="30" t="s">
        <v>11</v>
      </c>
      <c r="H7" s="30" t="s">
        <v>11</v>
      </c>
      <c r="I7" s="30" t="s">
        <v>11</v>
      </c>
      <c r="J7" s="30" t="s">
        <v>11</v>
      </c>
      <c r="K7" s="30" t="s">
        <v>11</v>
      </c>
      <c r="L7" s="30" t="s">
        <v>11</v>
      </c>
      <c r="M7" s="30" t="s">
        <v>11</v>
      </c>
      <c r="N7" s="30" t="s">
        <v>11</v>
      </c>
    </row>
    <row r="8" spans="1:14" ht="19.7" hidden="1" customHeight="1" x14ac:dyDescent="0.2">
      <c r="A8" s="34" t="s">
        <v>12</v>
      </c>
      <c r="B8" s="34" t="s">
        <v>13</v>
      </c>
      <c r="C8" s="34" t="s">
        <v>14</v>
      </c>
      <c r="D8" s="34" t="s">
        <v>15</v>
      </c>
      <c r="E8" s="34" t="s">
        <v>16</v>
      </c>
      <c r="F8" s="34" t="s">
        <v>17</v>
      </c>
      <c r="G8" s="34" t="s">
        <v>18</v>
      </c>
      <c r="H8" s="34" t="s">
        <v>19</v>
      </c>
      <c r="I8" s="34" t="s">
        <v>20</v>
      </c>
      <c r="J8" s="34" t="s">
        <v>21</v>
      </c>
      <c r="K8" s="34" t="s">
        <v>22</v>
      </c>
      <c r="L8" s="34" t="s">
        <v>23</v>
      </c>
      <c r="M8" s="34" t="s">
        <v>24</v>
      </c>
      <c r="N8" s="34" t="s">
        <v>25</v>
      </c>
    </row>
    <row r="9" spans="1:14" ht="89.1" hidden="1" customHeight="1" x14ac:dyDescent="0.2">
      <c r="A9" s="29" t="s">
        <v>142</v>
      </c>
      <c r="B9" s="29" t="s">
        <v>26</v>
      </c>
      <c r="C9" s="29" t="s">
        <v>26</v>
      </c>
      <c r="D9" s="29" t="s">
        <v>26</v>
      </c>
      <c r="E9" s="29" t="s">
        <v>26</v>
      </c>
      <c r="F9" s="29" t="s">
        <v>26</v>
      </c>
      <c r="G9" s="29" t="s">
        <v>26</v>
      </c>
      <c r="H9" s="29" t="s">
        <v>26</v>
      </c>
      <c r="I9" s="29" t="s">
        <v>26</v>
      </c>
      <c r="J9" s="29" t="s">
        <v>26</v>
      </c>
      <c r="K9" s="29" t="s">
        <v>26</v>
      </c>
      <c r="L9" s="29" t="s">
        <v>26</v>
      </c>
      <c r="M9" s="29" t="s">
        <v>26</v>
      </c>
      <c r="N9" s="29" t="s">
        <v>26</v>
      </c>
    </row>
    <row r="10" spans="1:14" ht="14.25" customHeight="1" x14ac:dyDescent="0.2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ht="59.65" customHeight="1" x14ac:dyDescent="0.2">
      <c r="A11" s="20" t="s">
        <v>114</v>
      </c>
      <c r="B11" s="20" t="s">
        <v>28</v>
      </c>
      <c r="C11" s="20" t="s">
        <v>29</v>
      </c>
      <c r="D11" s="20" t="s">
        <v>27</v>
      </c>
      <c r="E11" s="20" t="s">
        <v>27</v>
      </c>
      <c r="F11" s="20" t="s">
        <v>27</v>
      </c>
      <c r="G11" s="20" t="s">
        <v>27</v>
      </c>
      <c r="H11" s="20" t="s">
        <v>27</v>
      </c>
      <c r="I11" s="20" t="s">
        <v>27</v>
      </c>
      <c r="J11" s="20" t="s">
        <v>27</v>
      </c>
      <c r="K11" s="20" t="s">
        <v>27</v>
      </c>
      <c r="L11" s="20" t="s">
        <v>27</v>
      </c>
      <c r="M11" s="20" t="s">
        <v>27</v>
      </c>
      <c r="N11" s="20" t="s">
        <v>27</v>
      </c>
    </row>
    <row r="12" spans="1:14" ht="17.45" customHeight="1" x14ac:dyDescent="0.2">
      <c r="A12" s="21" t="s">
        <v>30</v>
      </c>
      <c r="B12" s="21" t="s">
        <v>31</v>
      </c>
      <c r="C12" s="22" t="s">
        <v>121</v>
      </c>
      <c r="D12" s="22" t="s">
        <v>32</v>
      </c>
      <c r="E12" s="22" t="s">
        <v>32</v>
      </c>
      <c r="F12" s="22" t="s">
        <v>32</v>
      </c>
      <c r="G12" s="22" t="s">
        <v>32</v>
      </c>
      <c r="H12" s="22" t="s">
        <v>32</v>
      </c>
      <c r="I12" s="22" t="s">
        <v>32</v>
      </c>
      <c r="J12" s="22" t="s">
        <v>32</v>
      </c>
      <c r="K12" s="22" t="s">
        <v>32</v>
      </c>
      <c r="L12" s="22" t="s">
        <v>32</v>
      </c>
      <c r="M12" s="22" t="s">
        <v>32</v>
      </c>
      <c r="N12" s="22" t="s">
        <v>32</v>
      </c>
    </row>
    <row r="13" spans="1:14" ht="15.95" customHeight="1" x14ac:dyDescent="0.2">
      <c r="A13" s="21" t="s">
        <v>33</v>
      </c>
      <c r="B13" s="21" t="s">
        <v>34</v>
      </c>
      <c r="C13" s="23" t="s">
        <v>122</v>
      </c>
      <c r="D13" s="23" t="s">
        <v>35</v>
      </c>
      <c r="E13" s="23" t="s">
        <v>35</v>
      </c>
      <c r="F13" s="23" t="s">
        <v>35</v>
      </c>
      <c r="G13" s="23" t="s">
        <v>35</v>
      </c>
      <c r="H13" s="23" t="s">
        <v>35</v>
      </c>
      <c r="I13" s="23" t="s">
        <v>35</v>
      </c>
      <c r="J13" s="23" t="s">
        <v>35</v>
      </c>
      <c r="K13" s="23" t="s">
        <v>35</v>
      </c>
      <c r="L13" s="23" t="s">
        <v>35</v>
      </c>
      <c r="M13" s="23" t="s">
        <v>35</v>
      </c>
      <c r="N13" s="23" t="s">
        <v>35</v>
      </c>
    </row>
    <row r="14" spans="1:14" ht="27.75" customHeight="1" x14ac:dyDescent="0.2">
      <c r="A14" s="24" t="s">
        <v>139</v>
      </c>
      <c r="B14" s="24"/>
      <c r="C14" s="2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27" customHeight="1" x14ac:dyDescent="0.2">
      <c r="A15" s="12" t="s">
        <v>140</v>
      </c>
      <c r="B15" s="25" t="s">
        <v>141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4" s="8" customFormat="1" ht="12.75" x14ac:dyDescent="0.2">
      <c r="A16" s="13" t="s">
        <v>138</v>
      </c>
      <c r="B16" s="8" t="s">
        <v>127</v>
      </c>
      <c r="D16" s="9"/>
      <c r="E16" s="9"/>
      <c r="F16" s="9"/>
      <c r="G16" s="9"/>
    </row>
    <row r="17" spans="1:15" s="8" customFormat="1" ht="12.75" x14ac:dyDescent="0.2">
      <c r="A17" s="13" t="s">
        <v>137</v>
      </c>
      <c r="B17" s="8" t="s">
        <v>123</v>
      </c>
      <c r="D17" s="9"/>
      <c r="E17" s="9"/>
      <c r="F17" s="9"/>
      <c r="G17" s="9"/>
    </row>
    <row r="18" spans="1:15" s="8" customFormat="1" ht="96" customHeight="1" x14ac:dyDescent="0.2">
      <c r="A18" s="13" t="s">
        <v>136</v>
      </c>
      <c r="B18" s="18" t="s">
        <v>124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5" s="5" customFormat="1" ht="41.25" customHeight="1" x14ac:dyDescent="0.2">
      <c r="A19" s="14" t="s">
        <v>135</v>
      </c>
      <c r="B19" s="18" t="s">
        <v>125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5" s="7" customFormat="1" ht="25.5" customHeight="1" x14ac:dyDescent="0.25">
      <c r="A20" s="13" t="s">
        <v>134</v>
      </c>
      <c r="B20" s="18" t="s">
        <v>126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5" s="5" customFormat="1" ht="15.6" customHeight="1" x14ac:dyDescent="0.2">
      <c r="A21" s="15" t="s">
        <v>133</v>
      </c>
      <c r="B21" s="19" t="s">
        <v>128</v>
      </c>
      <c r="C21" s="19"/>
      <c r="D21" s="19" t="s">
        <v>129</v>
      </c>
      <c r="E21" s="19"/>
      <c r="F21" s="19"/>
      <c r="G21" s="19"/>
      <c r="H21" s="10"/>
      <c r="I21" s="10"/>
      <c r="J21" s="10"/>
      <c r="K21" s="10"/>
      <c r="L21" s="10"/>
      <c r="M21" s="10"/>
      <c r="N21" s="10"/>
    </row>
    <row r="22" spans="1:15" ht="16.7" customHeight="1" x14ac:dyDescent="0.2">
      <c r="A22" s="35" t="s">
        <v>36</v>
      </c>
      <c r="B22" s="35" t="s">
        <v>36</v>
      </c>
      <c r="C22" s="35" t="s">
        <v>36</v>
      </c>
      <c r="D22" s="35" t="s">
        <v>36</v>
      </c>
      <c r="E22" s="35" t="s">
        <v>36</v>
      </c>
      <c r="F22" s="35" t="s">
        <v>36</v>
      </c>
      <c r="G22" s="35" t="s">
        <v>36</v>
      </c>
      <c r="H22" s="35" t="s">
        <v>36</v>
      </c>
      <c r="I22" s="35" t="s">
        <v>36</v>
      </c>
      <c r="J22" s="35" t="s">
        <v>36</v>
      </c>
      <c r="K22" s="35" t="s">
        <v>36</v>
      </c>
      <c r="L22" s="35" t="s">
        <v>36</v>
      </c>
      <c r="M22" s="35" t="s">
        <v>36</v>
      </c>
      <c r="N22" s="35" t="s">
        <v>36</v>
      </c>
    </row>
    <row r="23" spans="1:15" ht="118.5" customHeight="1" x14ac:dyDescent="0.2">
      <c r="A23" s="26" t="s">
        <v>37</v>
      </c>
      <c r="B23" s="26" t="s">
        <v>38</v>
      </c>
      <c r="C23" s="26" t="s">
        <v>39</v>
      </c>
      <c r="D23" s="26" t="s">
        <v>115</v>
      </c>
      <c r="E23" s="26" t="s">
        <v>40</v>
      </c>
      <c r="F23" s="26" t="s">
        <v>41</v>
      </c>
      <c r="G23" s="26" t="s">
        <v>42</v>
      </c>
      <c r="H23" s="26" t="s">
        <v>43</v>
      </c>
      <c r="I23" s="26" t="s">
        <v>44</v>
      </c>
      <c r="J23" s="26" t="s">
        <v>45</v>
      </c>
      <c r="K23" s="26" t="s">
        <v>45</v>
      </c>
      <c r="L23" s="1" t="s">
        <v>46</v>
      </c>
      <c r="M23" s="26" t="s">
        <v>47</v>
      </c>
      <c r="N23" s="26" t="s">
        <v>48</v>
      </c>
    </row>
    <row r="24" spans="1:15" ht="15.95" customHeight="1" x14ac:dyDescent="0.2">
      <c r="A24" s="36" t="s">
        <v>49</v>
      </c>
      <c r="B24" s="36" t="s">
        <v>50</v>
      </c>
      <c r="C24" s="36" t="s">
        <v>51</v>
      </c>
      <c r="D24" s="36" t="s">
        <v>52</v>
      </c>
      <c r="E24" s="36" t="s">
        <v>53</v>
      </c>
      <c r="F24" s="36" t="s">
        <v>54</v>
      </c>
      <c r="G24" s="36" t="s">
        <v>55</v>
      </c>
      <c r="H24" s="36" t="s">
        <v>56</v>
      </c>
      <c r="I24" s="36" t="s">
        <v>57</v>
      </c>
      <c r="J24" s="36" t="s">
        <v>58</v>
      </c>
      <c r="K24" s="36" t="s">
        <v>59</v>
      </c>
      <c r="L24" s="2" t="s">
        <v>60</v>
      </c>
      <c r="M24" s="36" t="s">
        <v>61</v>
      </c>
      <c r="N24" s="36" t="s">
        <v>62</v>
      </c>
    </row>
    <row r="25" spans="1:15" x14ac:dyDescent="0.2">
      <c r="A25" s="26" t="s">
        <v>63</v>
      </c>
      <c r="B25" s="26" t="s">
        <v>64</v>
      </c>
      <c r="C25" s="26" t="s">
        <v>65</v>
      </c>
      <c r="D25" s="37">
        <v>261.88299999999998</v>
      </c>
      <c r="E25" s="37"/>
      <c r="F25" s="37"/>
      <c r="G25" s="38">
        <v>1</v>
      </c>
      <c r="H25" s="38"/>
      <c r="I25" s="38"/>
      <c r="J25" s="37">
        <f>D25*G25</f>
        <v>261.88299999999998</v>
      </c>
      <c r="K25" s="37"/>
      <c r="L25" s="3">
        <v>1.0295000000000001</v>
      </c>
      <c r="M25" s="37">
        <f>J25*L25</f>
        <v>269.60854849999998</v>
      </c>
      <c r="N25" s="37"/>
    </row>
    <row r="26" spans="1:15" x14ac:dyDescent="0.2">
      <c r="A26" s="26" t="s">
        <v>66</v>
      </c>
      <c r="B26" s="26" t="s">
        <v>67</v>
      </c>
      <c r="C26" s="26" t="s">
        <v>68</v>
      </c>
      <c r="D26" s="37">
        <v>4234.3389999999999</v>
      </c>
      <c r="E26" s="37"/>
      <c r="F26" s="37"/>
      <c r="G26" s="38">
        <v>1</v>
      </c>
      <c r="H26" s="38"/>
      <c r="I26" s="38"/>
      <c r="J26" s="37">
        <f t="shared" ref="J26:J28" si="0">D26*G26</f>
        <v>4234.3389999999999</v>
      </c>
      <c r="K26" s="37"/>
      <c r="L26" s="3">
        <v>1.0295000000000001</v>
      </c>
      <c r="M26" s="37">
        <f t="shared" ref="M26:M28" si="1">J26*L26</f>
        <v>4359.2520005000006</v>
      </c>
      <c r="N26" s="37"/>
    </row>
    <row r="27" spans="1:15" x14ac:dyDescent="0.2">
      <c r="A27" s="26" t="s">
        <v>116</v>
      </c>
      <c r="B27" s="26"/>
      <c r="C27" s="26"/>
      <c r="D27" s="39">
        <v>99.665000000000006</v>
      </c>
      <c r="E27" s="39"/>
      <c r="F27" s="39"/>
      <c r="G27" s="40">
        <v>1</v>
      </c>
      <c r="H27" s="40"/>
      <c r="I27" s="40"/>
      <c r="J27" s="37">
        <f t="shared" si="0"/>
        <v>99.665000000000006</v>
      </c>
      <c r="K27" s="37"/>
      <c r="L27" s="3">
        <v>1.0295000000000001</v>
      </c>
      <c r="M27" s="37">
        <f t="shared" si="1"/>
        <v>102.60511750000002</v>
      </c>
      <c r="N27" s="37"/>
    </row>
    <row r="28" spans="1:15" x14ac:dyDescent="0.2">
      <c r="A28" s="26" t="s">
        <v>117</v>
      </c>
      <c r="B28" s="26"/>
      <c r="C28" s="26"/>
      <c r="D28" s="39">
        <v>771.73699999999997</v>
      </c>
      <c r="E28" s="39"/>
      <c r="F28" s="39"/>
      <c r="G28" s="40">
        <v>1</v>
      </c>
      <c r="H28" s="40"/>
      <c r="I28" s="40"/>
      <c r="J28" s="37">
        <f t="shared" si="0"/>
        <v>771.73699999999997</v>
      </c>
      <c r="K28" s="37"/>
      <c r="L28" s="3">
        <v>1.0295000000000001</v>
      </c>
      <c r="M28" s="37">
        <f t="shared" si="1"/>
        <v>794.50324150000006</v>
      </c>
      <c r="N28" s="37"/>
    </row>
    <row r="29" spans="1:15" x14ac:dyDescent="0.2">
      <c r="A29" s="26" t="s">
        <v>69</v>
      </c>
      <c r="B29" s="26" t="s">
        <v>70</v>
      </c>
      <c r="C29" s="26" t="s">
        <v>71</v>
      </c>
      <c r="D29" s="39" t="s">
        <v>72</v>
      </c>
      <c r="E29" s="39" t="s">
        <v>73</v>
      </c>
      <c r="F29" s="39" t="s">
        <v>74</v>
      </c>
      <c r="G29" s="40" t="s">
        <v>75</v>
      </c>
      <c r="H29" s="40" t="s">
        <v>76</v>
      </c>
      <c r="I29" s="40" t="s">
        <v>77</v>
      </c>
      <c r="J29" s="39" t="s">
        <v>78</v>
      </c>
      <c r="K29" s="39" t="s">
        <v>79</v>
      </c>
      <c r="L29" s="4" t="s">
        <v>80</v>
      </c>
      <c r="M29" s="37">
        <f>SUM(M25:N28)</f>
        <v>5525.9689080000007</v>
      </c>
      <c r="N29" s="37"/>
      <c r="O29" s="16">
        <f>SUM(M25:N26)</f>
        <v>4628.8605490000009</v>
      </c>
    </row>
    <row r="30" spans="1:15" x14ac:dyDescent="0.2">
      <c r="A30" s="26" t="s">
        <v>81</v>
      </c>
      <c r="B30" s="26" t="s">
        <v>82</v>
      </c>
      <c r="C30" s="26" t="s">
        <v>81</v>
      </c>
      <c r="D30" s="39" t="s">
        <v>83</v>
      </c>
      <c r="E30" s="39" t="s">
        <v>84</v>
      </c>
      <c r="F30" s="39" t="s">
        <v>85</v>
      </c>
      <c r="G30" s="40" t="s">
        <v>86</v>
      </c>
      <c r="H30" s="40" t="s">
        <v>87</v>
      </c>
      <c r="I30" s="40" t="s">
        <v>88</v>
      </c>
      <c r="J30" s="39" t="s">
        <v>89</v>
      </c>
      <c r="K30" s="39" t="s">
        <v>90</v>
      </c>
      <c r="L30" s="4" t="s">
        <v>91</v>
      </c>
      <c r="M30" s="37">
        <f>O29*0.2</f>
        <v>925.77210980000018</v>
      </c>
      <c r="N30" s="37"/>
    </row>
    <row r="31" spans="1:15" x14ac:dyDescent="0.2">
      <c r="A31" s="26" t="s">
        <v>92</v>
      </c>
      <c r="B31" s="26" t="s">
        <v>93</v>
      </c>
      <c r="C31" s="26" t="s">
        <v>92</v>
      </c>
      <c r="D31" s="39" t="s">
        <v>94</v>
      </c>
      <c r="E31" s="39" t="s">
        <v>95</v>
      </c>
      <c r="F31" s="39" t="s">
        <v>96</v>
      </c>
      <c r="G31" s="40" t="s">
        <v>97</v>
      </c>
      <c r="H31" s="40" t="s">
        <v>98</v>
      </c>
      <c r="I31" s="40" t="s">
        <v>99</v>
      </c>
      <c r="J31" s="39" t="s">
        <v>100</v>
      </c>
      <c r="K31" s="39" t="s">
        <v>101</v>
      </c>
      <c r="L31" s="4" t="s">
        <v>102</v>
      </c>
      <c r="M31" s="37">
        <f>M29+M30</f>
        <v>6451.7410178000009</v>
      </c>
      <c r="N31" s="37"/>
    </row>
    <row r="32" spans="1:15" ht="70.900000000000006" customHeight="1" x14ac:dyDescent="0.2">
      <c r="A32" s="43" t="s">
        <v>143</v>
      </c>
      <c r="B32" s="43" t="s">
        <v>103</v>
      </c>
      <c r="C32" s="43" t="s">
        <v>104</v>
      </c>
      <c r="D32" s="43" t="s">
        <v>105</v>
      </c>
      <c r="E32" s="43" t="s">
        <v>106</v>
      </c>
      <c r="F32" s="43" t="s">
        <v>107</v>
      </c>
      <c r="G32" s="43" t="s">
        <v>108</v>
      </c>
      <c r="H32" s="43" t="s">
        <v>109</v>
      </c>
      <c r="I32" s="43" t="s">
        <v>110</v>
      </c>
      <c r="J32" s="43" t="s">
        <v>111</v>
      </c>
      <c r="K32" s="43" t="s">
        <v>112</v>
      </c>
      <c r="L32" s="43" t="s">
        <v>113</v>
      </c>
      <c r="M32" s="43" t="s">
        <v>103</v>
      </c>
      <c r="N32" s="43" t="s">
        <v>103</v>
      </c>
    </row>
    <row r="33" spans="1:15" s="5" customFormat="1" ht="30" customHeight="1" x14ac:dyDescent="0.2">
      <c r="A33" s="41" t="s">
        <v>118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6"/>
    </row>
    <row r="34" spans="1:15" s="5" customFormat="1" ht="28.15" customHeight="1" x14ac:dyDescent="0.2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</row>
    <row r="35" spans="1:15" s="5" customFormat="1" ht="15.6" customHeight="1" x14ac:dyDescent="0.2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5" s="5" customFormat="1" ht="55.15" customHeight="1" x14ac:dyDescent="0.2">
      <c r="A36" s="41" t="s">
        <v>119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5" s="5" customFormat="1" ht="28.5" customHeight="1" x14ac:dyDescent="0.2">
      <c r="A37" s="42" t="s">
        <v>120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</sheetData>
  <mergeCells count="72">
    <mergeCell ref="M26:N26"/>
    <mergeCell ref="G26:I26"/>
    <mergeCell ref="J26:K26"/>
    <mergeCell ref="A33:N35"/>
    <mergeCell ref="A36:N36"/>
    <mergeCell ref="A37:N37"/>
    <mergeCell ref="A32:N32"/>
    <mergeCell ref="A30:C30"/>
    <mergeCell ref="D30:F30"/>
    <mergeCell ref="M30:N30"/>
    <mergeCell ref="G30:I30"/>
    <mergeCell ref="J30:K30"/>
    <mergeCell ref="A31:C31"/>
    <mergeCell ref="D31:F31"/>
    <mergeCell ref="M31:N31"/>
    <mergeCell ref="G31:I31"/>
    <mergeCell ref="J31:K31"/>
    <mergeCell ref="A29:C29"/>
    <mergeCell ref="D29:F29"/>
    <mergeCell ref="M29:N29"/>
    <mergeCell ref="G29:I29"/>
    <mergeCell ref="J29:K29"/>
    <mergeCell ref="J27:K27"/>
    <mergeCell ref="M27:N27"/>
    <mergeCell ref="A28:C28"/>
    <mergeCell ref="D28:F28"/>
    <mergeCell ref="G28:I28"/>
    <mergeCell ref="J28:K28"/>
    <mergeCell ref="M28:N28"/>
    <mergeCell ref="A27:C27"/>
    <mergeCell ref="D27:F27"/>
    <mergeCell ref="G27:I27"/>
    <mergeCell ref="A26:C26"/>
    <mergeCell ref="D26:F26"/>
    <mergeCell ref="J24:K24"/>
    <mergeCell ref="A24:C24"/>
    <mergeCell ref="M24:N24"/>
    <mergeCell ref="A25:C25"/>
    <mergeCell ref="D25:F25"/>
    <mergeCell ref="M25:N25"/>
    <mergeCell ref="G25:I25"/>
    <mergeCell ref="J25:K25"/>
    <mergeCell ref="D24:F24"/>
    <mergeCell ref="G24:I24"/>
    <mergeCell ref="J23:K23"/>
    <mergeCell ref="M23:N23"/>
    <mergeCell ref="A10:N10"/>
    <mergeCell ref="A2:N2"/>
    <mergeCell ref="A3:N3"/>
    <mergeCell ref="A4:N4"/>
    <mergeCell ref="A5:N5"/>
    <mergeCell ref="A6:N6"/>
    <mergeCell ref="A7:N7"/>
    <mergeCell ref="A8:N8"/>
    <mergeCell ref="A9:N9"/>
    <mergeCell ref="A22:N22"/>
    <mergeCell ref="B18:N18"/>
    <mergeCell ref="A23:C23"/>
    <mergeCell ref="D23:F23"/>
    <mergeCell ref="G23:I23"/>
    <mergeCell ref="K1:N1"/>
    <mergeCell ref="B19:N19"/>
    <mergeCell ref="B20:N20"/>
    <mergeCell ref="B21:C21"/>
    <mergeCell ref="D21:G21"/>
    <mergeCell ref="A11:N11"/>
    <mergeCell ref="A12:B12"/>
    <mergeCell ref="C12:N12"/>
    <mergeCell ref="A13:B13"/>
    <mergeCell ref="C13:N13"/>
    <mergeCell ref="A14:C14"/>
    <mergeCell ref="B15:N15"/>
  </mergeCells>
  <pageMargins left="0.71" right="0.19685039370078741" top="0.35433070866141736" bottom="0.19685039370078741" header="0.19685039370078741" footer="0"/>
  <pageSetup paperSize="9" scale="87" orientation="portrait" errors="blank" horizontalDpi="300" verticalDpi="300" r:id="rId1"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НМЦК_</vt:lpstr>
      <vt:lpstr>НМЦК_!Заголовки_для_печати</vt:lpstr>
      <vt:lpstr>НМЦК_!Область_печати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Плющаков Евгений Юрьевич</dc:creator>
  <cp:lastModifiedBy>Орехова Анна Андреевна</cp:lastModifiedBy>
  <cp:lastPrinted>2022-12-12T19:53:09Z</cp:lastPrinted>
  <dcterms:created xsi:type="dcterms:W3CDTF">2022-12-12T07:53:18Z</dcterms:created>
  <dcterms:modified xsi:type="dcterms:W3CDTF">2022-12-20T12:07:53Z</dcterms:modified>
</cp:coreProperties>
</file>